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7945" windowHeight="12375"/>
  </bookViews>
  <sheets>
    <sheet name="Sheet1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0" name="ID_998DD807DA6640B5B3B181B97E3FBE95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242050" y="21475700"/>
          <a:ext cx="1197610" cy="5270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1" name="ID_A589B65982EF4177938F13B282AD1C3D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6261100" y="22390100"/>
          <a:ext cx="1154430" cy="4197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3" name="ID_95577962AF9D40DF84B3582173037B2D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6269990" y="23776305"/>
          <a:ext cx="1193165" cy="9067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" name="ID_85E7A7EE8CC54F4DA57716A13BB86634" descr="22cd0860ca54e75d30f9a8d2cf74a05b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8116570" y="1487170"/>
          <a:ext cx="3538855" cy="6407150"/>
        </a:xfrm>
        <a:prstGeom prst="rect">
          <a:avLst/>
        </a:prstGeom>
      </xdr:spPr>
    </xdr:pic>
  </etc:cellImage>
  <etc:cellImage>
    <xdr:pic>
      <xdr:nvPicPr>
        <xdr:cNvPr id="8" name="ID_ECE39C8C9AEF445CA940BAD015C79095" descr="63d91026603ff0459bd2287dd9254f18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4841875" y="6245225"/>
          <a:ext cx="7527290" cy="10217150"/>
        </a:xfrm>
        <a:prstGeom prst="rect">
          <a:avLst/>
        </a:prstGeom>
      </xdr:spPr>
    </xdr:pic>
  </etc:cellImage>
  <etc:cellImage>
    <xdr:pic>
      <xdr:nvPicPr>
        <xdr:cNvPr id="39" name="ID_CCD114D23BCB47EA88552C29C23FFC5C" descr="微信图片_20251010152827_1_10"/>
        <xdr:cNvPicPr>
          <a:picLocks noChangeAspect="1"/>
        </xdr:cNvPicPr>
      </xdr:nvPicPr>
      <xdr:blipFill>
        <a:blip r:embed="rId6"/>
        <a:srcRect t="10486" b="34587"/>
        <a:stretch>
          <a:fillRect/>
        </a:stretch>
      </xdr:blipFill>
      <xdr:spPr>
        <a:xfrm>
          <a:off x="7037070" y="33620075"/>
          <a:ext cx="1398905" cy="1047750"/>
        </a:xfrm>
        <a:prstGeom prst="rect">
          <a:avLst/>
        </a:prstGeom>
      </xdr:spPr>
    </xdr:pic>
  </etc:cellImage>
  <etc:cellImage>
    <xdr:pic>
      <xdr:nvPicPr>
        <xdr:cNvPr id="3" name="ID_F383FD7279FA410583244C358F25AD5F" descr="bb35181c037b6567dd8a1f8ac75d7f5d"/>
        <xdr:cNvPicPr>
          <a:picLocks noChangeAspect="1"/>
        </xdr:cNvPicPr>
      </xdr:nvPicPr>
      <xdr:blipFill>
        <a:blip r:embed="rId7"/>
        <a:srcRect t="40152" b="36364"/>
        <a:stretch>
          <a:fillRect/>
        </a:stretch>
      </xdr:blipFill>
      <xdr:spPr>
        <a:xfrm>
          <a:off x="6251575" y="10753725"/>
          <a:ext cx="7524750" cy="2362200"/>
        </a:xfrm>
        <a:prstGeom prst="rect">
          <a:avLst/>
        </a:prstGeom>
      </xdr:spPr>
    </xdr:pic>
  </etc:cellImage>
  <etc:cellImage>
    <xdr:pic>
      <xdr:nvPicPr>
        <xdr:cNvPr id="4" name="ID_1330FB37BA3F438E8FCCE38E3CF6629D" descr="316e0d935e6c6e80789dedf81761154d"/>
        <xdr:cNvPicPr>
          <a:picLocks noChangeAspect="1"/>
        </xdr:cNvPicPr>
      </xdr:nvPicPr>
      <xdr:blipFill>
        <a:blip r:embed="rId8"/>
        <a:srcRect t="39773" b="33333"/>
        <a:stretch>
          <a:fillRect/>
        </a:stretch>
      </xdr:blipFill>
      <xdr:spPr>
        <a:xfrm>
          <a:off x="6089650" y="5210175"/>
          <a:ext cx="7524750" cy="2705100"/>
        </a:xfrm>
        <a:prstGeom prst="rect">
          <a:avLst/>
        </a:prstGeom>
      </xdr:spPr>
    </xdr:pic>
  </etc:cellImage>
  <etc:cellImage>
    <xdr:pic>
      <xdr:nvPicPr>
        <xdr:cNvPr id="9" name="ID_D7C5D7EE02DE47828D81383DFCDA393A" descr="8ae14ef6c9fe43675f110f97682bbd0e"/>
        <xdr:cNvPicPr>
          <a:picLocks noChangeAspect="1"/>
        </xdr:cNvPicPr>
      </xdr:nvPicPr>
      <xdr:blipFill>
        <a:blip r:embed="rId9"/>
        <a:srcRect t="18466" b="31061"/>
        <a:stretch>
          <a:fillRect/>
        </a:stretch>
      </xdr:blipFill>
      <xdr:spPr>
        <a:xfrm rot="16200000">
          <a:off x="6247130" y="8844280"/>
          <a:ext cx="4517390" cy="5067300"/>
        </a:xfrm>
        <a:prstGeom prst="rect">
          <a:avLst/>
        </a:prstGeom>
      </xdr:spPr>
    </xdr:pic>
  </etc:cellImage>
  <etc:cellImage>
    <xdr:pic>
      <xdr:nvPicPr>
        <xdr:cNvPr id="11" name="ID_F965B80EE15A4674B17503A7DB870DFC" descr="5e8e40c254d68a2aca6e07c3474ba0b7"/>
        <xdr:cNvPicPr>
          <a:picLocks noChangeAspect="1"/>
        </xdr:cNvPicPr>
      </xdr:nvPicPr>
      <xdr:blipFill>
        <a:blip r:embed="rId10"/>
        <a:srcRect l="9067" t="29072" r="28310" b="22443"/>
        <a:stretch>
          <a:fillRect/>
        </a:stretch>
      </xdr:blipFill>
      <xdr:spPr>
        <a:xfrm rot="5400000">
          <a:off x="6368415" y="9010015"/>
          <a:ext cx="2828925" cy="4870450"/>
        </a:xfrm>
        <a:prstGeom prst="rect">
          <a:avLst/>
        </a:prstGeom>
      </xdr:spPr>
    </xdr:pic>
  </etc:cellImage>
  <etc:cellImage>
    <xdr:pic>
      <xdr:nvPicPr>
        <xdr:cNvPr id="27" name="ID_3639C0A83F904DE8B7D1272B6522C47D" descr="269110300043c08e26b0edb3e9c4af14"/>
        <xdr:cNvPicPr>
          <a:picLocks noChangeAspect="1"/>
        </xdr:cNvPicPr>
      </xdr:nvPicPr>
      <xdr:blipFill>
        <a:blip r:embed="rId11"/>
        <a:srcRect l="36379" t="17519" r="28758" b="29924"/>
        <a:stretch>
          <a:fillRect/>
        </a:stretch>
      </xdr:blipFill>
      <xdr:spPr>
        <a:xfrm rot="16200000">
          <a:off x="11504295" y="10288270"/>
          <a:ext cx="2628900" cy="5273675"/>
        </a:xfrm>
        <a:prstGeom prst="rect">
          <a:avLst/>
        </a:prstGeom>
      </xdr:spPr>
    </xdr:pic>
  </etc:cellImage>
  <etc:cellImage>
    <xdr:pic>
      <xdr:nvPicPr>
        <xdr:cNvPr id="12" name="ID_7379EDAEF89047CA81720016ED822755" descr="8d0abb9f1b2e8fbbb2b3fe2ab8e3b024"/>
        <xdr:cNvPicPr>
          <a:picLocks noChangeAspect="1"/>
        </xdr:cNvPicPr>
      </xdr:nvPicPr>
      <xdr:blipFill>
        <a:blip r:embed="rId12"/>
        <a:srcRect t="27936" b="32197"/>
        <a:stretch>
          <a:fillRect/>
        </a:stretch>
      </xdr:blipFill>
      <xdr:spPr>
        <a:xfrm>
          <a:off x="6242050" y="9248775"/>
          <a:ext cx="4511040" cy="4010025"/>
        </a:xfrm>
        <a:prstGeom prst="rect">
          <a:avLst/>
        </a:prstGeom>
      </xdr:spPr>
    </xdr:pic>
  </etc:cellImage>
  <etc:cellImage>
    <xdr:pic>
      <xdr:nvPicPr>
        <xdr:cNvPr id="13" name="ID_222B809C5FC54153974723B71AFA288D" descr="1e6aa1dd383743e81b7c9d22545418c6"/>
        <xdr:cNvPicPr>
          <a:picLocks noChangeAspect="1"/>
        </xdr:cNvPicPr>
      </xdr:nvPicPr>
      <xdr:blipFill>
        <a:blip r:embed="rId13"/>
        <a:srcRect t="8049" b="32008"/>
        <a:stretch>
          <a:fillRect/>
        </a:stretch>
      </xdr:blipFill>
      <xdr:spPr>
        <a:xfrm>
          <a:off x="6251575" y="10458450"/>
          <a:ext cx="4511040" cy="6029325"/>
        </a:xfrm>
        <a:prstGeom prst="rect">
          <a:avLst/>
        </a:prstGeom>
      </xdr:spPr>
    </xdr:pic>
  </etc:cellImage>
  <etc:cellImage>
    <xdr:pic>
      <xdr:nvPicPr>
        <xdr:cNvPr id="16" name="ID_A0C51290BB9A435085298BF11811EFB4" descr="7bd95459d7212fb18faaa0fe5fa4c645"/>
        <xdr:cNvPicPr>
          <a:picLocks noChangeAspect="1"/>
        </xdr:cNvPicPr>
      </xdr:nvPicPr>
      <xdr:blipFill>
        <a:blip r:embed="rId14"/>
        <a:srcRect l="4217" t="28883" r="6803" b="60133"/>
        <a:stretch>
          <a:fillRect/>
        </a:stretch>
      </xdr:blipFill>
      <xdr:spPr>
        <a:xfrm>
          <a:off x="4603750" y="13446125"/>
          <a:ext cx="4013200" cy="1104900"/>
        </a:xfrm>
        <a:prstGeom prst="rect">
          <a:avLst/>
        </a:prstGeom>
      </xdr:spPr>
    </xdr:pic>
  </etc:cellImage>
  <etc:cellImage>
    <xdr:pic>
      <xdr:nvPicPr>
        <xdr:cNvPr id="35" name="ID_77EB017CB0E649D38AB03D64F9E104A1" descr="4fae06334867f91008ca51eb38538b98"/>
        <xdr:cNvPicPr>
          <a:picLocks noChangeAspect="1"/>
        </xdr:cNvPicPr>
      </xdr:nvPicPr>
      <xdr:blipFill>
        <a:blip r:embed="rId15"/>
        <a:srcRect l="16304" t="8889" r="7201" b="4444"/>
        <a:stretch>
          <a:fillRect/>
        </a:stretch>
      </xdr:blipFill>
      <xdr:spPr>
        <a:xfrm rot="5400000">
          <a:off x="7112000" y="32395160"/>
          <a:ext cx="550545" cy="847725"/>
        </a:xfrm>
        <a:prstGeom prst="rect">
          <a:avLst/>
        </a:prstGeom>
      </xdr:spPr>
    </xdr:pic>
  </etc:cellImage>
  <etc:cellImage>
    <xdr:pic>
      <xdr:nvPicPr>
        <xdr:cNvPr id="37" name="ID_35CED21736DF415E94C3081B8D13A794" descr="4fae06334867f91008ca51eb38538b98"/>
        <xdr:cNvPicPr>
          <a:picLocks noChangeAspect="1"/>
        </xdr:cNvPicPr>
      </xdr:nvPicPr>
      <xdr:blipFill>
        <a:blip r:embed="rId15"/>
        <a:srcRect l="41174" t="44507" r="46610" b="35145"/>
        <a:stretch>
          <a:fillRect/>
        </a:stretch>
      </xdr:blipFill>
      <xdr:spPr>
        <a:xfrm rot="5400000">
          <a:off x="6991985" y="33034605"/>
          <a:ext cx="647700" cy="1468755"/>
        </a:xfrm>
        <a:prstGeom prst="rect">
          <a:avLst/>
        </a:prstGeom>
      </xdr:spPr>
    </xdr:pic>
  </etc:cellImage>
  <etc:cellImage>
    <xdr:pic>
      <xdr:nvPicPr>
        <xdr:cNvPr id="36" name="ID_5A505B0A72DD46F7883F784F28F14521" descr="c74016e05a66a2e33a6ef307411ace0e"/>
        <xdr:cNvPicPr>
          <a:picLocks noChangeAspect="1"/>
        </xdr:cNvPicPr>
      </xdr:nvPicPr>
      <xdr:blipFill>
        <a:blip r:embed="rId16"/>
        <a:srcRect l="32940" t="7481" r="23968" b="24432"/>
        <a:stretch>
          <a:fillRect/>
        </a:stretch>
      </xdr:blipFill>
      <xdr:spPr>
        <a:xfrm rot="16200000">
          <a:off x="10136505" y="40035480"/>
          <a:ext cx="3298825" cy="6826250"/>
        </a:xfrm>
        <a:prstGeom prst="rect">
          <a:avLst/>
        </a:prstGeom>
      </xdr:spPr>
    </xdr:pic>
  </etc:cellImage>
  <etc:cellImage>
    <xdr:pic>
      <xdr:nvPicPr>
        <xdr:cNvPr id="29" name="ID_1D2DDB33CB4D4350826B647EC82A89A1" descr="1a0bdccbdba84abe30f678fd22e2c0c9"/>
        <xdr:cNvPicPr>
          <a:picLocks noChangeAspect="1"/>
        </xdr:cNvPicPr>
      </xdr:nvPicPr>
      <xdr:blipFill>
        <a:blip r:embed="rId17"/>
        <a:srcRect l="25990" t="19129" r="21188" b="19697"/>
        <a:stretch>
          <a:fillRect/>
        </a:stretch>
      </xdr:blipFill>
      <xdr:spPr>
        <a:xfrm rot="16200000">
          <a:off x="9509125" y="37712650"/>
          <a:ext cx="4044950" cy="6134100"/>
        </a:xfrm>
        <a:prstGeom prst="rect">
          <a:avLst/>
        </a:prstGeom>
      </xdr:spPr>
    </xdr:pic>
  </etc:cellImage>
  <etc:cellImage>
    <xdr:pic>
      <xdr:nvPicPr>
        <xdr:cNvPr id="34" name="ID_213552F2D3924FFAA980C854532F5C38" descr="9527d6511b2e4789586b970d3426c1b9"/>
        <xdr:cNvPicPr>
          <a:picLocks noChangeAspect="1"/>
        </xdr:cNvPicPr>
      </xdr:nvPicPr>
      <xdr:blipFill>
        <a:blip r:embed="rId18"/>
        <a:srcRect l="20935" t="40246" r="27254" b="39394"/>
        <a:stretch>
          <a:fillRect/>
        </a:stretch>
      </xdr:blipFill>
      <xdr:spPr>
        <a:xfrm>
          <a:off x="8556625" y="41182925"/>
          <a:ext cx="3892550" cy="2079625"/>
        </a:xfrm>
        <a:prstGeom prst="rect">
          <a:avLst/>
        </a:prstGeom>
      </xdr:spPr>
    </xdr:pic>
  </etc:cellImage>
  <etc:cellImage>
    <xdr:pic>
      <xdr:nvPicPr>
        <xdr:cNvPr id="33" name="ID_C789D19E140C4E66BA35F71DDA8A00F2" descr="876b8148a05475df9c345d143cba5d68"/>
        <xdr:cNvPicPr>
          <a:picLocks noChangeAspect="1"/>
        </xdr:cNvPicPr>
      </xdr:nvPicPr>
      <xdr:blipFill>
        <a:blip r:embed="rId19"/>
        <a:srcRect l="21933" t="30095" r="39622" b="25710"/>
        <a:stretch>
          <a:fillRect/>
        </a:stretch>
      </xdr:blipFill>
      <xdr:spPr>
        <a:xfrm rot="16200000">
          <a:off x="9442450" y="41328975"/>
          <a:ext cx="2949575" cy="4435475"/>
        </a:xfrm>
        <a:prstGeom prst="rect">
          <a:avLst/>
        </a:prstGeom>
      </xdr:spPr>
    </xdr:pic>
  </etc:cellImage>
  <etc:cellImage>
    <xdr:pic>
      <xdr:nvPicPr>
        <xdr:cNvPr id="30" name="ID_9100A6798AC544868A7B948007F8683C" descr="ed71d9a0f71e647aa1dda254f8068a1e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9021445" y="26676350"/>
          <a:ext cx="1071245" cy="5073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2" name="ID_6DEB0A4184A74C368C54DCB4B8F9938C" descr="f830b230706158f2f4cb57bc87a06b40"/>
        <xdr:cNvPicPr>
          <a:picLocks noChangeAspect="1"/>
        </xdr:cNvPicPr>
      </xdr:nvPicPr>
      <xdr:blipFill>
        <a:blip r:embed="rId21"/>
        <a:srcRect t="36080" b="40625"/>
        <a:stretch>
          <a:fillRect/>
        </a:stretch>
      </xdr:blipFill>
      <xdr:spPr>
        <a:xfrm>
          <a:off x="8772525" y="29159200"/>
          <a:ext cx="7538085" cy="2374900"/>
        </a:xfrm>
        <a:prstGeom prst="rect">
          <a:avLst/>
        </a:prstGeom>
      </xdr:spPr>
    </xdr:pic>
  </etc:cellImage>
  <etc:cellImage>
    <xdr:pic>
      <xdr:nvPicPr>
        <xdr:cNvPr id="10" name="ID_9E846748E556437E986912995BA9CA6D" descr="2ed892e1f6a9018d297b321cf7571efa"/>
        <xdr:cNvPicPr>
          <a:picLocks noChangeAspect="1"/>
        </xdr:cNvPicPr>
      </xdr:nvPicPr>
      <xdr:blipFill>
        <a:blip r:embed="rId22"/>
        <a:srcRect t="48958" b="25000"/>
        <a:stretch>
          <a:fillRect/>
        </a:stretch>
      </xdr:blipFill>
      <xdr:spPr>
        <a:xfrm>
          <a:off x="7880350" y="12874625"/>
          <a:ext cx="7524750" cy="2619375"/>
        </a:xfrm>
        <a:prstGeom prst="rect">
          <a:avLst/>
        </a:prstGeom>
      </xdr:spPr>
    </xdr:pic>
  </etc:cellImage>
  <etc:cellImage>
    <xdr:pic>
      <xdr:nvPicPr>
        <xdr:cNvPr id="17" name="ID_99B322659329459AA29BBAF8CDA0EC47" descr="f82fb3f10c66e5112df5a5b8f8b2f85c"/>
        <xdr:cNvPicPr>
          <a:picLocks noChangeAspect="1"/>
        </xdr:cNvPicPr>
      </xdr:nvPicPr>
      <xdr:blipFill>
        <a:blip r:embed="rId23"/>
        <a:srcRect l="8211" t="36458" r="12084" b="39489"/>
        <a:stretch>
          <a:fillRect/>
        </a:stretch>
      </xdr:blipFill>
      <xdr:spPr>
        <a:xfrm>
          <a:off x="7023100" y="15789275"/>
          <a:ext cx="5997575" cy="2419350"/>
        </a:xfrm>
        <a:prstGeom prst="rect">
          <a:avLst/>
        </a:prstGeom>
      </xdr:spPr>
    </xdr:pic>
  </etc:cellImage>
  <etc:cellImage>
    <xdr:pic>
      <xdr:nvPicPr>
        <xdr:cNvPr id="24" name="ID_472CCD0353B94E95911FBC39466EFC21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6242050" y="24523700"/>
          <a:ext cx="1181100" cy="7626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6" name="ID_E70AFF1F172A4EFBB48D9A05681350C1" descr="5e5e2e68f1cdc651f3796066f8cf465d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6304280" y="26219150"/>
          <a:ext cx="1141730" cy="4267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5" name="ID_E5EB3A8F571B43E186CBBBFED8F9391A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6242050" y="25133300"/>
          <a:ext cx="1183640" cy="7416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" name="ID_8D8F083EDA7847E69C6BC02ECD9CC1D8" descr="微信图片_2025-10-25_085015_643"/>
        <xdr:cNvPicPr>
          <a:picLocks noChangeAspect="1"/>
        </xdr:cNvPicPr>
      </xdr:nvPicPr>
      <xdr:blipFill>
        <a:blip r:embed="rId27"/>
        <a:srcRect l="9347" t="30259" b="30227"/>
        <a:stretch>
          <a:fillRect/>
        </a:stretch>
      </xdr:blipFill>
      <xdr:spPr>
        <a:xfrm>
          <a:off x="7286625" y="39192200"/>
          <a:ext cx="6835775" cy="4035425"/>
        </a:xfrm>
        <a:prstGeom prst="rect">
          <a:avLst/>
        </a:prstGeom>
      </xdr:spPr>
    </xdr:pic>
  </etc:cellImage>
  <etc:cellImage>
    <xdr:pic>
      <xdr:nvPicPr>
        <xdr:cNvPr id="32" name="ID_C1833DCEE8E8465EB1F8890A87A68C6F" descr="5d5c4c0abd1f4b07d7fb77acf433f4d4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6642100" y="28448635"/>
          <a:ext cx="1189990" cy="4597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8" name="ID_0C2895C85EC14FA39D4D57B39AF63B90" descr="9d6f1abd1d494ffe10ee3bd1cd8bce13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10986770" y="25238075"/>
          <a:ext cx="1155065" cy="6584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2" name="ID_0D899B849F8244788DF674367B7B38DD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6269990" y="22863175"/>
          <a:ext cx="1158240" cy="537845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<sst xmlns="http://schemas.openxmlformats.org/spreadsheetml/2006/main" count="235" uniqueCount="148">
  <si>
    <t>附件：</t>
  </si>
  <si>
    <t>赣东学院工程维修材料采购需求及报价一览表</t>
  </si>
  <si>
    <t>序号</t>
  </si>
  <si>
    <t>物品名称</t>
  </si>
  <si>
    <t>申购数量</t>
  </si>
  <si>
    <t>单位</t>
  </si>
  <si>
    <t>单价</t>
  </si>
  <si>
    <t>规格</t>
  </si>
  <si>
    <t>备注</t>
  </si>
  <si>
    <t>水龙头</t>
  </si>
  <si>
    <t>个</t>
  </si>
  <si>
    <t>常用</t>
  </si>
  <si>
    <t>冷水龙头</t>
  </si>
  <si>
    <t>手提开关式</t>
  </si>
  <si>
    <t>学生宿舍洗手池用</t>
  </si>
  <si>
    <t>软管</t>
  </si>
  <si>
    <t>根</t>
  </si>
  <si>
    <t>60公分</t>
  </si>
  <si>
    <t>质量要好的</t>
  </si>
  <si>
    <t>40公分</t>
  </si>
  <si>
    <t>单匹空开</t>
  </si>
  <si>
    <t>20A</t>
  </si>
  <si>
    <t>双匹空开</t>
  </si>
  <si>
    <t>63A</t>
  </si>
  <si>
    <t>32A</t>
  </si>
  <si>
    <t>双匹漏保空开</t>
  </si>
  <si>
    <t>25A</t>
  </si>
  <si>
    <t>单匹开关</t>
  </si>
  <si>
    <t>双匹开关</t>
  </si>
  <si>
    <t>学生宿舍灯架</t>
  </si>
  <si>
    <t>套</t>
  </si>
  <si>
    <t>LED灯管</t>
  </si>
  <si>
    <t>18W1.2米</t>
  </si>
  <si>
    <t>抽屉滑轨</t>
  </si>
  <si>
    <t>长27.5公分</t>
  </si>
  <si>
    <t>铁门门锁主体</t>
  </si>
  <si>
    <t>霸王锁</t>
  </si>
  <si>
    <t>宿舍楼门锁体</t>
  </si>
  <si>
    <t>宿舍楼门锁芯</t>
  </si>
  <si>
    <t>教室铁门把手</t>
  </si>
  <si>
    <t>卫生间把手</t>
  </si>
  <si>
    <t>剪刀</t>
  </si>
  <si>
    <t>把</t>
  </si>
  <si>
    <t>窗户纱</t>
  </si>
  <si>
    <t>米</t>
  </si>
  <si>
    <t>长杆螺丝</t>
  </si>
  <si>
    <t>对应螺帽</t>
  </si>
  <si>
    <t>磨光机</t>
  </si>
  <si>
    <t>台</t>
  </si>
  <si>
    <t>东成S1m一FF口4一10085</t>
  </si>
  <si>
    <t>排插线</t>
  </si>
  <si>
    <t>10米</t>
  </si>
  <si>
    <t>打胶枪</t>
  </si>
  <si>
    <t>手锯</t>
  </si>
  <si>
    <t>30一40公分</t>
  </si>
  <si>
    <t>石灰桶</t>
  </si>
  <si>
    <t>只</t>
  </si>
  <si>
    <t>仿瓷胶粉</t>
  </si>
  <si>
    <t>包</t>
  </si>
  <si>
    <t>仿瓷粉</t>
  </si>
  <si>
    <t>网格带</t>
  </si>
  <si>
    <t>卷</t>
  </si>
  <si>
    <t>白水泥</t>
  </si>
  <si>
    <t>云石胶</t>
  </si>
  <si>
    <t>瓶</t>
  </si>
  <si>
    <t>快干中性硅酮耐侯胶</t>
  </si>
  <si>
    <t>条</t>
  </si>
  <si>
    <t>白色</t>
  </si>
  <si>
    <t>锤子</t>
  </si>
  <si>
    <t>扁错</t>
  </si>
  <si>
    <t>大一点圆16钢筋</t>
  </si>
  <si>
    <t>排刷</t>
  </si>
  <si>
    <t>羊毛的</t>
  </si>
  <si>
    <t>地砖</t>
  </si>
  <si>
    <t>块</t>
  </si>
  <si>
    <t>亿交泥</t>
  </si>
  <si>
    <t>桶</t>
  </si>
  <si>
    <t>20-30斤/桶</t>
  </si>
  <si>
    <t>花洒及支架</t>
  </si>
  <si>
    <t>2个眼间距2公分</t>
  </si>
  <si>
    <t>橡皮圈</t>
  </si>
  <si>
    <t>4公分</t>
  </si>
  <si>
    <t>水龙头过滤器</t>
  </si>
  <si>
    <t>通用龙头</t>
  </si>
  <si>
    <t>水池排水管</t>
  </si>
  <si>
    <t>不锈钢拖把池</t>
  </si>
  <si>
    <t>长1米、宽60公分、高60公分</t>
  </si>
  <si>
    <t>排水盖</t>
  </si>
  <si>
    <t>片</t>
  </si>
  <si>
    <t>40公分✖50公分️</t>
  </si>
  <si>
    <t>排水网盖</t>
  </si>
  <si>
    <t>井盖</t>
  </si>
  <si>
    <t>40*60公分</t>
  </si>
  <si>
    <t>短路器</t>
  </si>
  <si>
    <t>地漏盖</t>
  </si>
  <si>
    <t>10公分×10公分</t>
  </si>
  <si>
    <t>检修口</t>
  </si>
  <si>
    <t>17公分×17.5公分</t>
  </si>
  <si>
    <t>玻璃门把手</t>
  </si>
  <si>
    <t>长119公分×宽3.5公分</t>
  </si>
  <si>
    <t>洗手瓷</t>
  </si>
  <si>
    <t>长56公分×宽48公分</t>
  </si>
  <si>
    <t>2米灯带</t>
  </si>
  <si>
    <t>施工单位没有相关数据，按正常的规格买就行</t>
  </si>
  <si>
    <t>1.5米灯带</t>
  </si>
  <si>
    <t>50公分灯带</t>
  </si>
  <si>
    <t>纱窗的压条</t>
  </si>
  <si>
    <t>4.2mm*10m</t>
  </si>
  <si>
    <t>灯片</t>
  </si>
  <si>
    <t>吊扇</t>
  </si>
  <si>
    <t>教室用的</t>
  </si>
  <si>
    <t>调速面板</t>
  </si>
  <si>
    <t>吸顶壁扇</t>
  </si>
  <si>
    <t>宿舍用，质量要好的</t>
  </si>
  <si>
    <t>百叶</t>
  </si>
  <si>
    <t>十字螺丝</t>
  </si>
  <si>
    <t>取水器</t>
  </si>
  <si>
    <t>LED灯珠</t>
  </si>
  <si>
    <t>2米</t>
  </si>
  <si>
    <t>1.5米</t>
  </si>
  <si>
    <t>纱网</t>
  </si>
  <si>
    <t>办公室灯条</t>
  </si>
  <si>
    <t>宿舍照明灯管</t>
  </si>
  <si>
    <t>宿舍排气扇</t>
  </si>
  <si>
    <t>宿舍走廊声控灯</t>
  </si>
  <si>
    <t>三角阀</t>
  </si>
  <si>
    <t>四角阀</t>
  </si>
  <si>
    <t>软管里的皮垫</t>
  </si>
  <si>
    <t>冷热水阀门皮垫</t>
  </si>
  <si>
    <t>电胶布</t>
  </si>
  <si>
    <t>生胶带</t>
  </si>
  <si>
    <t>海绵胶</t>
  </si>
  <si>
    <t>电缆线</t>
  </si>
  <si>
    <t>3*2.5</t>
  </si>
  <si>
    <t>单股铜芯软线</t>
  </si>
  <si>
    <t>2.5平方</t>
  </si>
  <si>
    <t>红蓝各10卷</t>
  </si>
  <si>
    <t>透明玻璃胶</t>
  </si>
  <si>
    <t>铁门锁体</t>
  </si>
  <si>
    <t>铁门锁芯</t>
  </si>
  <si>
    <t>白铁门锁芯</t>
  </si>
  <si>
    <t>泡沫填缝剂</t>
  </si>
  <si>
    <t>卫生间锁芯</t>
  </si>
  <si>
    <t>LED灯转换器</t>
  </si>
  <si>
    <t>明线槽</t>
  </si>
  <si>
    <t>根/2m</t>
  </si>
  <si>
    <t>五孔插座</t>
  </si>
  <si>
    <t>明线盒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</si>
</sst>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6">
    <font>
      <sz val="11"/>
      <color theme="1"/>
      <name val="宋体"/>
      <charset val="134"/>
      <scheme val="minor"/>
    </font>
    <font>
      <b/>
      <sz val="20"/>
      <name val="宋体"/>
      <charset val="134"/>
    </font>
    <font>
      <sz val="10"/>
      <name val="Microsoft YaHei"/>
      <charset val="134"/>
    </font>
    <font>
      <b/>
      <sz val="11"/>
      <name val="宋体"/>
      <charset val="134"/>
    </font>
    <font>
      <b/>
      <sz val="12"/>
      <name val="宋体"/>
      <charset val="134"/>
    </font>
    <font>
      <b/>
      <sz val="18"/>
      <name val="宋体"/>
      <charset val="134"/>
    </font>
    <font>
      <sz val="18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24">
    <border>
      <left/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/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indexed="0"/>
      </right>
      <top style="thin">
        <color auto="1"/>
      </top>
      <bottom style="thin">
        <color indexed="0"/>
      </bottom>
      <diagonal/>
    </border>
    <border>
      <left style="thin">
        <color auto="1"/>
      </left>
      <right style="thin">
        <color indexed="8"/>
      </right>
      <top style="thin">
        <color indexed="8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indexed="0"/>
      </top>
      <bottom style="thin">
        <color indexed="8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indexed="8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indexed="8"/>
      </right>
      <top style="thin">
        <color auto="1"/>
      </top>
      <bottom/>
      <diagonal/>
    </border>
    <border>
      <left style="thin">
        <color auto="1"/>
      </left>
      <right style="thin">
        <color indexed="8"/>
      </right>
      <top/>
      <bottom/>
      <diagonal/>
    </border>
    <border>
      <left style="thin">
        <color auto="1"/>
      </left>
      <right style="thin">
        <color indexed="8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rgb="FF000000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0" fillId="2" borderId="16" applyNumberFormat="0" applyFont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17" applyNumberFormat="0" applyFill="0" applyAlignment="0" applyProtection="0">
      <alignment vertical="center"/>
    </xf>
    <xf numFmtId="0" fontId="13" fillId="0" borderId="17" applyNumberFormat="0" applyFill="0" applyAlignment="0" applyProtection="0">
      <alignment vertical="center"/>
    </xf>
    <xf numFmtId="0" fontId="14" fillId="0" borderId="18" applyNumberFormat="0" applyFill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3" borderId="19" applyNumberFormat="0" applyAlignment="0" applyProtection="0">
      <alignment vertical="center"/>
    </xf>
    <xf numFmtId="0" fontId="16" fillId="4" borderId="20" applyNumberFormat="0" applyAlignment="0" applyProtection="0">
      <alignment vertical="center"/>
    </xf>
    <xf numFmtId="0" fontId="17" fillId="4" borderId="19" applyNumberFormat="0" applyAlignment="0" applyProtection="0">
      <alignment vertical="center"/>
    </xf>
    <xf numFmtId="0" fontId="18" fillId="5" borderId="21" applyNumberFormat="0" applyAlignment="0" applyProtection="0">
      <alignment vertical="center"/>
    </xf>
    <xf numFmtId="0" fontId="19" fillId="0" borderId="22" applyNumberFormat="0" applyFill="0" applyAlignment="0" applyProtection="0">
      <alignment vertical="center"/>
    </xf>
    <xf numFmtId="0" fontId="20" fillId="0" borderId="23" applyNumberFormat="0" applyFill="0" applyAlignment="0" applyProtection="0">
      <alignment vertical="center"/>
    </xf>
    <xf numFmtId="0" fontId="21" fillId="6" borderId="0" applyNumberFormat="0" applyBorder="0" applyAlignment="0" applyProtection="0">
      <alignment vertical="center"/>
    </xf>
    <xf numFmtId="0" fontId="22" fillId="7" borderId="0" applyNumberFormat="0" applyBorder="0" applyAlignment="0" applyProtection="0">
      <alignment vertical="center"/>
    </xf>
    <xf numFmtId="0" fontId="23" fillId="8" borderId="0" applyNumberFormat="0" applyBorder="0" applyAlignment="0" applyProtection="0">
      <alignment vertical="center"/>
    </xf>
    <xf numFmtId="0" fontId="24" fillId="9" borderId="0" applyNumberFormat="0" applyBorder="0" applyAlignment="0" applyProtection="0">
      <alignment vertical="center"/>
    </xf>
    <xf numFmtId="0" fontId="25" fillId="10" borderId="0" applyNumberFormat="0" applyBorder="0" applyAlignment="0" applyProtection="0">
      <alignment vertical="center"/>
    </xf>
    <xf numFmtId="0" fontId="25" fillId="11" borderId="0" applyNumberFormat="0" applyBorder="0" applyAlignment="0" applyProtection="0">
      <alignment vertical="center"/>
    </xf>
    <xf numFmtId="0" fontId="24" fillId="12" borderId="0" applyNumberFormat="0" applyBorder="0" applyAlignment="0" applyProtection="0">
      <alignment vertical="center"/>
    </xf>
    <xf numFmtId="0" fontId="24" fillId="13" borderId="0" applyNumberFormat="0" applyBorder="0" applyAlignment="0" applyProtection="0">
      <alignment vertical="center"/>
    </xf>
    <xf numFmtId="0" fontId="25" fillId="14" borderId="0" applyNumberFormat="0" applyBorder="0" applyAlignment="0" applyProtection="0">
      <alignment vertical="center"/>
    </xf>
    <xf numFmtId="0" fontId="25" fillId="15" borderId="0" applyNumberFormat="0" applyBorder="0" applyAlignment="0" applyProtection="0">
      <alignment vertical="center"/>
    </xf>
    <xf numFmtId="0" fontId="24" fillId="16" borderId="0" applyNumberFormat="0" applyBorder="0" applyAlignment="0" applyProtection="0">
      <alignment vertical="center"/>
    </xf>
    <xf numFmtId="0" fontId="24" fillId="17" borderId="0" applyNumberFormat="0" applyBorder="0" applyAlignment="0" applyProtection="0">
      <alignment vertical="center"/>
    </xf>
    <xf numFmtId="0" fontId="25" fillId="18" borderId="0" applyNumberFormat="0" applyBorder="0" applyAlignment="0" applyProtection="0">
      <alignment vertical="center"/>
    </xf>
    <xf numFmtId="0" fontId="25" fillId="19" borderId="0" applyNumberFormat="0" applyBorder="0" applyAlignment="0" applyProtection="0">
      <alignment vertical="center"/>
    </xf>
    <xf numFmtId="0" fontId="24" fillId="20" borderId="0" applyNumberFormat="0" applyBorder="0" applyAlignment="0" applyProtection="0">
      <alignment vertical="center"/>
    </xf>
    <xf numFmtId="0" fontId="24" fillId="21" borderId="0" applyNumberFormat="0" applyBorder="0" applyAlignment="0" applyProtection="0">
      <alignment vertical="center"/>
    </xf>
    <xf numFmtId="0" fontId="25" fillId="22" borderId="0" applyNumberFormat="0" applyBorder="0" applyAlignment="0" applyProtection="0">
      <alignment vertical="center"/>
    </xf>
    <xf numFmtId="0" fontId="25" fillId="23" borderId="0" applyNumberFormat="0" applyBorder="0" applyAlignment="0" applyProtection="0">
      <alignment vertical="center"/>
    </xf>
    <xf numFmtId="0" fontId="24" fillId="24" borderId="0" applyNumberFormat="0" applyBorder="0" applyAlignment="0" applyProtection="0">
      <alignment vertical="center"/>
    </xf>
    <xf numFmtId="0" fontId="24" fillId="25" borderId="0" applyNumberFormat="0" applyBorder="0" applyAlignment="0" applyProtection="0">
      <alignment vertical="center"/>
    </xf>
    <xf numFmtId="0" fontId="25" fillId="26" borderId="0" applyNumberFormat="0" applyBorder="0" applyAlignment="0" applyProtection="0">
      <alignment vertical="center"/>
    </xf>
    <xf numFmtId="0" fontId="25" fillId="27" borderId="0" applyNumberFormat="0" applyBorder="0" applyAlignment="0" applyProtection="0">
      <alignment vertical="center"/>
    </xf>
    <xf numFmtId="0" fontId="24" fillId="28" borderId="0" applyNumberFormat="0" applyBorder="0" applyAlignment="0" applyProtection="0">
      <alignment vertical="center"/>
    </xf>
    <xf numFmtId="0" fontId="24" fillId="29" borderId="0" applyNumberFormat="0" applyBorder="0" applyAlignment="0" applyProtection="0">
      <alignment vertical="center"/>
    </xf>
    <xf numFmtId="0" fontId="25" fillId="30" borderId="0" applyNumberFormat="0" applyBorder="0" applyAlignment="0" applyProtection="0">
      <alignment vertical="center"/>
    </xf>
    <xf numFmtId="0" fontId="25" fillId="31" borderId="0" applyNumberFormat="0" applyBorder="0" applyAlignment="0" applyProtection="0">
      <alignment vertical="center"/>
    </xf>
    <xf numFmtId="0" fontId="24" fillId="32" borderId="0" applyNumberFormat="0" applyBorder="0" applyAlignment="0" applyProtection="0">
      <alignment vertical="center"/>
    </xf>
  </cellStyleXfs>
  <cellXfs count="31">
    <xf numFmtId="0" fontId="0" fillId="0" borderId="0" xfId="0">
      <alignment vertical="center"/>
    </xf>
    <xf numFmtId="0" fontId="0" fillId="0" borderId="0" xfId="0" applyAlignment="1">
      <alignment vertical="center"/>
    </xf>
    <xf numFmtId="0" fontId="1" fillId="0" borderId="1" xfId="0" applyFont="1" applyFill="1" applyBorder="1" applyAlignment="1">
      <alignment horizontal="center" vertical="center" wrapText="1"/>
    </xf>
    <xf numFmtId="0" fontId="2" fillId="0" borderId="1" xfId="0" applyFont="1" applyFill="1" applyBorder="1" applyAlignment="1">
      <alignment vertical="center"/>
    </xf>
    <xf numFmtId="0" fontId="2" fillId="0" borderId="1" xfId="0" applyFont="1" applyFill="1" applyBorder="1" applyAlignment="1">
      <alignment vertical="center" wrapText="1"/>
    </xf>
    <xf numFmtId="0" fontId="3" fillId="0" borderId="1" xfId="0" applyFont="1" applyFill="1" applyBorder="1" applyAlignment="1">
      <alignment horizontal="center" vertical="center" wrapText="1"/>
    </xf>
    <xf numFmtId="0" fontId="3" fillId="0" borderId="1" xfId="0" applyFont="1" applyFill="1" applyBorder="1" applyAlignment="1">
      <alignment horizontal="center" vertical="center"/>
    </xf>
    <xf numFmtId="0" fontId="3" fillId="0" borderId="2" xfId="0" applyFont="1" applyFill="1" applyBorder="1" applyAlignment="1">
      <alignment horizontal="center" vertical="center" wrapText="1"/>
    </xf>
    <xf numFmtId="0" fontId="3" fillId="0" borderId="3" xfId="0" applyFont="1" applyFill="1" applyBorder="1" applyAlignment="1">
      <alignment horizontal="center" vertical="center" wrapText="1"/>
    </xf>
    <xf numFmtId="0" fontId="4" fillId="0" borderId="1" xfId="0" applyFont="1" applyFill="1" applyBorder="1" applyAlignment="1">
      <alignment horizontal="center" vertical="center" wrapText="1"/>
    </xf>
    <xf numFmtId="0" fontId="3" fillId="0" borderId="4" xfId="0" applyFont="1" applyFill="1" applyBorder="1" applyAlignment="1">
      <alignment horizontal="center" vertical="center"/>
    </xf>
    <xf numFmtId="0" fontId="3" fillId="0" borderId="5" xfId="0" applyFont="1" applyFill="1" applyBorder="1" applyAlignment="1">
      <alignment horizontal="center" vertical="center"/>
    </xf>
    <xf numFmtId="0" fontId="4" fillId="0" borderId="1" xfId="0" applyFont="1" applyFill="1" applyBorder="1" applyAlignment="1">
      <alignment horizontal="center" vertical="center"/>
    </xf>
    <xf numFmtId="0" fontId="4" fillId="0" borderId="3" xfId="0" applyFont="1" applyFill="1" applyBorder="1" applyAlignment="1">
      <alignment horizontal="center" vertical="center" wrapText="1"/>
    </xf>
    <xf numFmtId="0" fontId="5" fillId="0" borderId="6" xfId="0" applyFont="1" applyFill="1" applyBorder="1" applyAlignment="1">
      <alignment horizontal="center" vertical="center" wrapText="1"/>
    </xf>
    <xf numFmtId="0" fontId="5" fillId="0" borderId="6" xfId="0" applyFont="1" applyFill="1" applyBorder="1" applyAlignment="1">
      <alignment vertical="center" wrapText="1"/>
    </xf>
    <xf numFmtId="0" fontId="5" fillId="0" borderId="7" xfId="0" applyFont="1" applyFill="1" applyBorder="1" applyAlignment="1">
      <alignment horizontal="center" vertical="center" wrapText="1"/>
    </xf>
    <xf numFmtId="0" fontId="5" fillId="0" borderId="8" xfId="0" applyFont="1" applyFill="1" applyBorder="1" applyAlignment="1">
      <alignment horizontal="center" vertical="center" wrapText="1"/>
    </xf>
    <xf numFmtId="0" fontId="6" fillId="0" borderId="9" xfId="0" applyFont="1" applyBorder="1" applyAlignment="1">
      <alignment vertical="center" wrapText="1"/>
    </xf>
    <xf numFmtId="0" fontId="4" fillId="0" borderId="5" xfId="0" applyFont="1" applyFill="1" applyBorder="1" applyAlignment="1">
      <alignment horizontal="center" vertical="center"/>
    </xf>
    <xf numFmtId="0" fontId="4" fillId="0" borderId="1" xfId="0" applyFont="1" applyFill="1" applyBorder="1" applyAlignment="1">
      <alignment vertical="center" wrapText="1"/>
    </xf>
    <xf numFmtId="0" fontId="4" fillId="0" borderId="5" xfId="0" applyFont="1" applyFill="1" applyBorder="1" applyAlignment="1">
      <alignment vertical="center"/>
    </xf>
    <xf numFmtId="0" fontId="5" fillId="0" borderId="10" xfId="0" applyFont="1" applyFill="1" applyBorder="1" applyAlignment="1">
      <alignment horizontal="center" vertical="center" wrapText="1"/>
    </xf>
    <xf numFmtId="0" fontId="5" fillId="0" borderId="11" xfId="0" applyFont="1" applyFill="1" applyBorder="1" applyAlignment="1">
      <alignment horizontal="center" vertical="center" wrapText="1"/>
    </xf>
    <xf numFmtId="0" fontId="5" fillId="0" borderId="12" xfId="0" applyFont="1" applyFill="1" applyBorder="1" applyAlignment="1">
      <alignment horizontal="center" vertical="center" wrapText="1"/>
    </xf>
    <xf numFmtId="0" fontId="5" fillId="0" borderId="13" xfId="0" applyFont="1" applyFill="1" applyBorder="1" applyAlignment="1">
      <alignment horizontal="center" vertical="center" wrapText="1"/>
    </xf>
    <xf numFmtId="0" fontId="5" fillId="0" borderId="14" xfId="0" applyFont="1" applyFill="1" applyBorder="1" applyAlignment="1">
      <alignment horizontal="center" vertical="center" wrapText="1"/>
    </xf>
    <xf numFmtId="0" fontId="4" fillId="0" borderId="0" xfId="0" applyFont="1" applyFill="1" applyAlignment="1">
      <alignment horizontal="center" vertical="center" wrapText="1"/>
    </xf>
    <xf numFmtId="0" fontId="0" fillId="0" borderId="15" xfId="0" applyBorder="1" applyAlignment="1">
      <alignment horizontal="center" vertical="center"/>
    </xf>
    <xf numFmtId="0" fontId="0" fillId="0" borderId="6" xfId="0" applyBorder="1" applyAlignment="1">
      <alignment horizontal="center" vertical="center"/>
    </xf>
    <xf numFmtId="0" fontId="0" fillId="0" borderId="0" xfId="0" applyBorder="1">
      <alignment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9.jpeg"/><Relationship Id="rId8" Type="http://schemas.openxmlformats.org/officeDocument/2006/relationships/image" Target="media/image8.jpeg"/><Relationship Id="rId7" Type="http://schemas.openxmlformats.org/officeDocument/2006/relationships/image" Target="media/image7.jpeg"/><Relationship Id="rId6" Type="http://schemas.openxmlformats.org/officeDocument/2006/relationships/image" Target="media/image6.jpeg"/><Relationship Id="rId5" Type="http://schemas.openxmlformats.org/officeDocument/2006/relationships/image" Target="media/image5.jpeg"/><Relationship Id="rId4" Type="http://schemas.openxmlformats.org/officeDocument/2006/relationships/image" Target="media/image4.jpeg"/><Relationship Id="rId30" Type="http://schemas.openxmlformats.org/officeDocument/2006/relationships/image" Target="media/image30.png"/><Relationship Id="rId3" Type="http://schemas.openxmlformats.org/officeDocument/2006/relationships/image" Target="media/image3.png"/><Relationship Id="rId29" Type="http://schemas.openxmlformats.org/officeDocument/2006/relationships/image" Target="media/image29.jpeg"/><Relationship Id="rId28" Type="http://schemas.openxmlformats.org/officeDocument/2006/relationships/image" Target="media/image28.jpeg"/><Relationship Id="rId27" Type="http://schemas.openxmlformats.org/officeDocument/2006/relationships/image" Target="media/image27.jpeg"/><Relationship Id="rId26" Type="http://schemas.openxmlformats.org/officeDocument/2006/relationships/image" Target="media/image26.png"/><Relationship Id="rId25" Type="http://schemas.openxmlformats.org/officeDocument/2006/relationships/image" Target="media/image25.jpeg"/><Relationship Id="rId24" Type="http://schemas.openxmlformats.org/officeDocument/2006/relationships/image" Target="media/image24.png"/><Relationship Id="rId23" Type="http://schemas.openxmlformats.org/officeDocument/2006/relationships/image" Target="media/image23.jpeg"/><Relationship Id="rId22" Type="http://schemas.openxmlformats.org/officeDocument/2006/relationships/image" Target="media/image22.jpeg"/><Relationship Id="rId21" Type="http://schemas.openxmlformats.org/officeDocument/2006/relationships/image" Target="media/image21.jpeg"/><Relationship Id="rId20" Type="http://schemas.openxmlformats.org/officeDocument/2006/relationships/image" Target="media/image20.jpeg"/><Relationship Id="rId2" Type="http://schemas.openxmlformats.org/officeDocument/2006/relationships/image" Target="media/image2.png"/><Relationship Id="rId19" Type="http://schemas.openxmlformats.org/officeDocument/2006/relationships/image" Target="media/image19.jpeg"/><Relationship Id="rId18" Type="http://schemas.openxmlformats.org/officeDocument/2006/relationships/image" Target="media/image18.jpeg"/><Relationship Id="rId17" Type="http://schemas.openxmlformats.org/officeDocument/2006/relationships/image" Target="media/image17.jpeg"/><Relationship Id="rId16" Type="http://schemas.openxmlformats.org/officeDocument/2006/relationships/image" Target="media/image16.jpeg"/><Relationship Id="rId15" Type="http://schemas.openxmlformats.org/officeDocument/2006/relationships/image" Target="media/image15.jpeg"/><Relationship Id="rId14" Type="http://schemas.openxmlformats.org/officeDocument/2006/relationships/image" Target="media/image14.jpeg"/><Relationship Id="rId13" Type="http://schemas.openxmlformats.org/officeDocument/2006/relationships/image" Target="media/image13.jpeg"/><Relationship Id="rId12" Type="http://schemas.openxmlformats.org/officeDocument/2006/relationships/image" Target="media/image12.jpeg"/><Relationship Id="rId11" Type="http://schemas.openxmlformats.org/officeDocument/2006/relationships/image" Target="media/image11.jpeg"/><Relationship Id="rId10" Type="http://schemas.openxmlformats.org/officeDocument/2006/relationships/image" Target="media/image10.jpeg"/><Relationship Id="rId1" Type="http://schemas.openxmlformats.org/officeDocument/2006/relationships/image" Target="media/image1.png"/></Relationships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www.wps.cn/officeDocument/2020/cellImage" Target="cellimag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H92"/>
  <sheetViews>
    <sheetView tabSelected="1" workbookViewId="0">
      <selection activeCell="A1" sqref="A1"/>
    </sheetView>
  </sheetViews>
  <sheetFormatPr defaultColWidth="9" defaultRowHeight="13.5" outlineLevelCol="7"/>
  <cols>
    <col min="2" max="2" width="20.375" style="1" customWidth="1"/>
    <col min="7" max="7" width="21.625" style="1" customWidth="1"/>
  </cols>
  <sheetData>
    <row r="1" spans="1:7">
      <c r="A1" t="s">
        <v>0</v>
      </c>
    </row>
    <row r="2" ht="25.5" spans="1:7">
      <c r="A2" s="2" t="s">
        <v>1</v>
      </c>
      <c r="B2" s="3"/>
      <c r="C2" s="4"/>
      <c r="D2" s="4"/>
      <c r="E2" s="2"/>
      <c r="F2" s="4"/>
      <c r="G2" s="3"/>
    </row>
    <row r="3" spans="1:7">
      <c r="A3" s="5" t="s">
        <v>2</v>
      </c>
      <c r="B3" s="6" t="s">
        <v>3</v>
      </c>
      <c r="C3" s="5" t="s">
        <v>4</v>
      </c>
      <c r="D3" s="5" t="s">
        <v>5</v>
      </c>
      <c r="E3" s="7" t="s">
        <v>6</v>
      </c>
      <c r="F3" s="7" t="s">
        <v>7</v>
      </c>
      <c r="G3" s="6" t="s">
        <v>8</v>
      </c>
    </row>
    <row r="4" ht="14.25" spans="1:7">
      <c r="A4" s="5">
        <v>1</v>
      </c>
      <c r="B4" s="6" t="s">
        <v>9</v>
      </c>
      <c r="C4" s="5">
        <v>100</v>
      </c>
      <c r="D4" s="8" t="s">
        <v>10</v>
      </c>
      <c r="E4" s="9"/>
      <c r="F4" s="9"/>
      <c r="G4" s="10" t="s">
        <v>11</v>
      </c>
    </row>
    <row r="5" ht="27" spans="1:7">
      <c r="A5" s="5">
        <v>2</v>
      </c>
      <c r="B5" s="6" t="s">
        <v>12</v>
      </c>
      <c r="C5" s="5">
        <v>100</v>
      </c>
      <c r="D5" s="8" t="s">
        <v>10</v>
      </c>
      <c r="E5" s="9"/>
      <c r="F5" s="5" t="s">
        <v>13</v>
      </c>
      <c r="G5" s="11" t="s">
        <v>14</v>
      </c>
    </row>
    <row r="6" ht="14.25" spans="1:7">
      <c r="A6" s="5">
        <v>3</v>
      </c>
      <c r="B6" s="6" t="s">
        <v>15</v>
      </c>
      <c r="C6" s="5">
        <v>100</v>
      </c>
      <c r="D6" s="8" t="s">
        <v>16</v>
      </c>
      <c r="E6" s="9"/>
      <c r="F6" s="5" t="s">
        <v>17</v>
      </c>
      <c r="G6" s="11" t="s">
        <v>18</v>
      </c>
    </row>
    <row r="7" ht="14.25" spans="1:7">
      <c r="A7" s="5">
        <v>4</v>
      </c>
      <c r="B7" s="6" t="s">
        <v>15</v>
      </c>
      <c r="C7" s="5">
        <v>100</v>
      </c>
      <c r="D7" s="8" t="s">
        <v>16</v>
      </c>
      <c r="E7" s="9"/>
      <c r="F7" s="5" t="s">
        <v>19</v>
      </c>
      <c r="G7" s="11" t="s">
        <v>18</v>
      </c>
    </row>
    <row r="8" ht="14.25" spans="1:7">
      <c r="A8" s="5">
        <v>5</v>
      </c>
      <c r="B8" s="6" t="s">
        <v>20</v>
      </c>
      <c r="C8" s="5">
        <v>100</v>
      </c>
      <c r="D8" s="8" t="s">
        <v>10</v>
      </c>
      <c r="E8" s="9"/>
      <c r="F8" s="5" t="s">
        <v>21</v>
      </c>
      <c r="G8" s="11" t="s">
        <v>18</v>
      </c>
    </row>
    <row r="9" ht="14.25" spans="1:7">
      <c r="A9" s="5">
        <v>6</v>
      </c>
      <c r="B9" s="6" t="s">
        <v>22</v>
      </c>
      <c r="C9" s="5">
        <v>100</v>
      </c>
      <c r="D9" s="8" t="s">
        <v>10</v>
      </c>
      <c r="E9" s="9"/>
      <c r="F9" s="5" t="s">
        <v>23</v>
      </c>
      <c r="G9" s="11" t="s">
        <v>18</v>
      </c>
    </row>
    <row r="10" ht="14.25" spans="1:7">
      <c r="A10" s="5">
        <v>7</v>
      </c>
      <c r="B10" s="6" t="s">
        <v>22</v>
      </c>
      <c r="C10" s="5">
        <v>100</v>
      </c>
      <c r="D10" s="8" t="s">
        <v>10</v>
      </c>
      <c r="E10" s="9"/>
      <c r="F10" s="5" t="s">
        <v>24</v>
      </c>
      <c r="G10" s="11" t="s">
        <v>18</v>
      </c>
    </row>
    <row r="11" ht="14.25" spans="1:7">
      <c r="A11" s="5">
        <v>8</v>
      </c>
      <c r="B11" s="6" t="s">
        <v>25</v>
      </c>
      <c r="C11" s="5">
        <v>100</v>
      </c>
      <c r="D11" s="8" t="s">
        <v>10</v>
      </c>
      <c r="E11" s="9"/>
      <c r="F11" s="5" t="s">
        <v>26</v>
      </c>
      <c r="G11" s="11" t="s">
        <v>18</v>
      </c>
    </row>
    <row r="12" ht="14.25" spans="1:7">
      <c r="A12" s="5">
        <v>9</v>
      </c>
      <c r="B12" s="6" t="s">
        <v>27</v>
      </c>
      <c r="C12" s="5">
        <v>100</v>
      </c>
      <c r="D12" s="8" t="s">
        <v>10</v>
      </c>
      <c r="E12" s="9"/>
      <c r="F12" s="5"/>
      <c r="G12" s="11" t="s">
        <v>18</v>
      </c>
    </row>
    <row r="13" ht="14.25" spans="1:7">
      <c r="A13" s="5">
        <v>10</v>
      </c>
      <c r="B13" s="6" t="s">
        <v>28</v>
      </c>
      <c r="C13" s="5">
        <v>100</v>
      </c>
      <c r="D13" s="8" t="s">
        <v>10</v>
      </c>
      <c r="E13" s="9"/>
      <c r="F13" s="9"/>
      <c r="G13" s="11" t="s">
        <v>18</v>
      </c>
    </row>
    <row r="14" ht="14.25" spans="1:7">
      <c r="A14" s="5">
        <v>11</v>
      </c>
      <c r="B14" s="6" t="s">
        <v>29</v>
      </c>
      <c r="C14" s="5">
        <v>100</v>
      </c>
      <c r="D14" s="8" t="s">
        <v>30</v>
      </c>
      <c r="E14" s="9"/>
      <c r="F14" s="9"/>
      <c r="G14" s="11" t="s">
        <v>18</v>
      </c>
    </row>
    <row r="15" ht="28.5" spans="1:7">
      <c r="A15" s="5">
        <v>12</v>
      </c>
      <c r="B15" s="12" t="s">
        <v>31</v>
      </c>
      <c r="C15" s="9">
        <v>300</v>
      </c>
      <c r="D15" s="13" t="s">
        <v>16</v>
      </c>
      <c r="E15" s="9"/>
      <c r="F15" s="9" t="s">
        <v>32</v>
      </c>
      <c r="G15" s="11" t="s">
        <v>18</v>
      </c>
    </row>
    <row r="16" ht="42.25" spans="1:7">
      <c r="A16" s="5">
        <v>13</v>
      </c>
      <c r="B16" s="6" t="s">
        <v>33</v>
      </c>
      <c r="C16" s="5">
        <v>100</v>
      </c>
      <c r="D16" s="8" t="s">
        <v>30</v>
      </c>
      <c r="E16" s="9"/>
      <c r="F16" s="5" t="s">
        <v>34</v>
      </c>
      <c r="G16" s="14" t="str">
        <f>_xlfn.DISPIMG("ID_F383FD7279FA410583244C358F25AD5F",1)</f>
        <v>=DISPIMG("ID_F383FD7279FA410583244C358F25AD5F",1)</v>
      </c>
    </row>
    <row r="17" ht="48.05" spans="1:7">
      <c r="A17" s="5">
        <v>14</v>
      </c>
      <c r="B17" s="6" t="s">
        <v>35</v>
      </c>
      <c r="C17" s="5">
        <v>50</v>
      </c>
      <c r="D17" s="8" t="s">
        <v>10</v>
      </c>
      <c r="E17" s="9"/>
      <c r="F17" s="5" t="s">
        <v>36</v>
      </c>
      <c r="G17" s="14" t="str">
        <f>_xlfn.DISPIMG("ID_1330FB37BA3F438E8FCCE38E3CF6629D",1)</f>
        <v>=DISPIMG("ID_1330FB37BA3F438E8FCCE38E3CF6629D",1)</v>
      </c>
    </row>
    <row r="18" ht="115.9" spans="1:7">
      <c r="A18" s="5">
        <v>15</v>
      </c>
      <c r="B18" s="6" t="s">
        <v>37</v>
      </c>
      <c r="C18" s="5">
        <v>50</v>
      </c>
      <c r="D18" s="8" t="s">
        <v>10</v>
      </c>
      <c r="E18" s="9"/>
      <c r="F18" s="5"/>
      <c r="G18" s="14" t="str">
        <f>_xlfn.DISPIMG("ID_D7C5D7EE02DE47828D81383DFCDA393A",1)</f>
        <v>=DISPIMG("ID_D7C5D7EE02DE47828D81383DFCDA393A",1)</v>
      </c>
    </row>
    <row r="19" ht="76.3" spans="1:7">
      <c r="A19" s="5">
        <v>16</v>
      </c>
      <c r="B19" s="6" t="s">
        <v>38</v>
      </c>
      <c r="C19" s="5">
        <v>50</v>
      </c>
      <c r="D19" s="8" t="s">
        <v>10</v>
      </c>
      <c r="E19" s="9"/>
      <c r="F19" s="5"/>
      <c r="G19" s="14" t="str">
        <f>_xlfn.DISPIMG("ID_F965B80EE15A4674B17503A7DB870DFC",1)</f>
        <v>=DISPIMG("ID_F965B80EE15A4674B17503A7DB870DFC",1)</v>
      </c>
    </row>
    <row r="20" ht="65.8" spans="1:7">
      <c r="A20" s="5">
        <v>17</v>
      </c>
      <c r="B20" s="6" t="s">
        <v>39</v>
      </c>
      <c r="C20" s="5">
        <v>50</v>
      </c>
      <c r="D20" s="8" t="s">
        <v>30</v>
      </c>
      <c r="E20" s="9"/>
      <c r="F20" s="5"/>
      <c r="G20" s="14" t="str">
        <f>_xlfn.DISPIMG("ID_3639C0A83F904DE8B7D1272B6522C47D",1)</f>
        <v>=DISPIMG("ID_3639C0A83F904DE8B7D1272B6522C47D",1)</v>
      </c>
    </row>
    <row r="21" ht="115.55" spans="1:7">
      <c r="A21" s="5">
        <v>18</v>
      </c>
      <c r="B21" s="6" t="s">
        <v>40</v>
      </c>
      <c r="C21" s="5">
        <v>50</v>
      </c>
      <c r="D21" s="8" t="s">
        <v>10</v>
      </c>
      <c r="E21" s="9"/>
      <c r="F21" s="5"/>
      <c r="G21" s="14" t="str">
        <f>_xlfn.DISPIMG("ID_7379EDAEF89047CA81720016ED822755",1)</f>
        <v>=DISPIMG("ID_7379EDAEF89047CA81720016ED822755",1)</v>
      </c>
    </row>
    <row r="22" ht="172.65" spans="1:7">
      <c r="A22" s="5">
        <v>19</v>
      </c>
      <c r="B22" s="6" t="s">
        <v>41</v>
      </c>
      <c r="C22" s="5">
        <v>10</v>
      </c>
      <c r="D22" s="8" t="s">
        <v>42</v>
      </c>
      <c r="E22" s="9"/>
      <c r="F22" s="9"/>
      <c r="G22" s="14" t="str">
        <f>_xlfn.DISPIMG("ID_222B809C5FC54153974723B71AFA288D",1)</f>
        <v>=DISPIMG("ID_222B809C5FC54153974723B71AFA288D",1)</v>
      </c>
    </row>
    <row r="23" ht="14.25" spans="1:7">
      <c r="A23" s="5">
        <v>20</v>
      </c>
      <c r="B23" s="6" t="s">
        <v>43</v>
      </c>
      <c r="C23" s="5">
        <v>50</v>
      </c>
      <c r="D23" s="8" t="s">
        <v>44</v>
      </c>
      <c r="E23" s="9"/>
      <c r="F23" s="9"/>
      <c r="G23" s="11"/>
    </row>
    <row r="24" ht="37.35" spans="1:7">
      <c r="A24" s="5">
        <v>21</v>
      </c>
      <c r="B24" s="6" t="s">
        <v>45</v>
      </c>
      <c r="C24" s="5">
        <v>200</v>
      </c>
      <c r="D24" s="8" t="s">
        <v>10</v>
      </c>
      <c r="E24" s="9"/>
      <c r="F24" s="5"/>
      <c r="G24" s="14" t="str">
        <f>_xlfn.DISPIMG("ID_A0C51290BB9A435085298BF11811EFB4",1)</f>
        <v>=DISPIMG("ID_A0C51290BB9A435085298BF11811EFB4",1)</v>
      </c>
    </row>
    <row r="25" ht="14.25" spans="1:7">
      <c r="A25" s="5">
        <v>22</v>
      </c>
      <c r="B25" s="6" t="s">
        <v>46</v>
      </c>
      <c r="C25" s="5">
        <v>200</v>
      </c>
      <c r="D25" s="8" t="s">
        <v>10</v>
      </c>
      <c r="E25" s="9"/>
      <c r="F25" s="5"/>
      <c r="G25" s="11"/>
    </row>
    <row r="26" ht="42.4" spans="1:7">
      <c r="A26" s="5">
        <v>23</v>
      </c>
      <c r="B26" s="6" t="s">
        <v>47</v>
      </c>
      <c r="C26" s="5">
        <v>1</v>
      </c>
      <c r="D26" s="8" t="s">
        <v>48</v>
      </c>
      <c r="E26" s="9"/>
      <c r="F26" s="5" t="s">
        <v>49</v>
      </c>
      <c r="G26" s="15" t="str">
        <f>_xlfn.DISPIMG("ID_6DEB0A4184A74C368C54DCB4B8F9938C",1)</f>
        <v>=DISPIMG("ID_6DEB0A4184A74C368C54DCB4B8F9938C",1)</v>
      </c>
    </row>
    <row r="27" ht="22.5" spans="1:7">
      <c r="A27" s="5">
        <v>24</v>
      </c>
      <c r="B27" s="6" t="s">
        <v>50</v>
      </c>
      <c r="C27" s="5">
        <v>20</v>
      </c>
      <c r="D27" s="8" t="s">
        <v>16</v>
      </c>
      <c r="E27" s="9"/>
      <c r="F27" s="5" t="s">
        <v>51</v>
      </c>
      <c r="G27" s="16"/>
    </row>
    <row r="28" ht="46.6" spans="1:7">
      <c r="A28" s="5">
        <v>25</v>
      </c>
      <c r="B28" s="6" t="s">
        <v>52</v>
      </c>
      <c r="C28" s="5">
        <v>5</v>
      </c>
      <c r="D28" s="8" t="s">
        <v>42</v>
      </c>
      <c r="E28" s="9"/>
      <c r="F28" s="5"/>
      <c r="G28" s="17" t="str">
        <f>_xlfn.DISPIMG("ID_9E846748E556437E986912995BA9CA6D",1)</f>
        <v>=DISPIMG("ID_9E846748E556437E986912995BA9CA6D",1)</v>
      </c>
    </row>
    <row r="29" ht="27" spans="1:7">
      <c r="A29" s="5">
        <v>26</v>
      </c>
      <c r="B29" s="6" t="s">
        <v>53</v>
      </c>
      <c r="C29" s="5">
        <v>5</v>
      </c>
      <c r="D29" s="8" t="s">
        <v>42</v>
      </c>
      <c r="E29" s="9"/>
      <c r="F29" s="5" t="s">
        <v>54</v>
      </c>
      <c r="G29" s="11"/>
    </row>
    <row r="30" ht="14.25" spans="1:7">
      <c r="A30" s="5">
        <v>27</v>
      </c>
      <c r="B30" s="6" t="s">
        <v>55</v>
      </c>
      <c r="C30" s="5">
        <v>5</v>
      </c>
      <c r="D30" s="8" t="s">
        <v>56</v>
      </c>
      <c r="E30" s="9"/>
      <c r="F30" s="5"/>
      <c r="G30" s="11"/>
    </row>
    <row r="31" ht="22.5" spans="1:7">
      <c r="A31" s="5">
        <v>28</v>
      </c>
      <c r="B31" s="6" t="s">
        <v>57</v>
      </c>
      <c r="C31" s="5">
        <v>20</v>
      </c>
      <c r="D31" s="8" t="s">
        <v>58</v>
      </c>
      <c r="E31" s="9"/>
      <c r="F31" s="5"/>
      <c r="G31" s="18"/>
    </row>
    <row r="32" ht="14.25" spans="1:7">
      <c r="A32" s="5">
        <v>29</v>
      </c>
      <c r="B32" s="6" t="s">
        <v>59</v>
      </c>
      <c r="C32" s="5">
        <v>20</v>
      </c>
      <c r="D32" s="8" t="s">
        <v>58</v>
      </c>
      <c r="E32" s="9"/>
      <c r="F32" s="5"/>
      <c r="G32" s="19"/>
    </row>
    <row r="33" ht="53.65" spans="1:7">
      <c r="A33" s="5">
        <v>30</v>
      </c>
      <c r="B33" s="6" t="s">
        <v>60</v>
      </c>
      <c r="C33" s="5">
        <v>20</v>
      </c>
      <c r="D33" s="8" t="s">
        <v>61</v>
      </c>
      <c r="E33" s="9"/>
      <c r="F33" s="5"/>
      <c r="G33" s="16" t="str">
        <f>_xlfn.DISPIMG("ID_99B322659329459AA29BBAF8CDA0EC47",1)</f>
        <v>=DISPIMG("ID_99B322659329459AA29BBAF8CDA0EC47",1)</v>
      </c>
    </row>
    <row r="34" ht="14.25" spans="1:7">
      <c r="A34" s="5">
        <v>31</v>
      </c>
      <c r="B34" s="6" t="s">
        <v>62</v>
      </c>
      <c r="C34" s="5">
        <v>10</v>
      </c>
      <c r="D34" s="8" t="s">
        <v>58</v>
      </c>
      <c r="E34" s="9"/>
      <c r="F34" s="5"/>
      <c r="G34" s="11"/>
    </row>
    <row r="35" ht="14.25" spans="1:7">
      <c r="A35" s="5">
        <v>32</v>
      </c>
      <c r="B35" s="12" t="s">
        <v>63</v>
      </c>
      <c r="C35" s="9">
        <v>10</v>
      </c>
      <c r="D35" s="13" t="s">
        <v>64</v>
      </c>
      <c r="E35" s="9"/>
      <c r="F35" s="20"/>
      <c r="G35" s="19"/>
    </row>
    <row r="36" ht="14.25" spans="1:7">
      <c r="A36" s="5">
        <v>33</v>
      </c>
      <c r="B36" s="6" t="s">
        <v>65</v>
      </c>
      <c r="C36" s="5">
        <v>10</v>
      </c>
      <c r="D36" s="8" t="s">
        <v>66</v>
      </c>
      <c r="E36" s="9"/>
      <c r="F36" s="5" t="s">
        <v>67</v>
      </c>
      <c r="G36" s="21"/>
    </row>
    <row r="37" ht="14.25" spans="1:7">
      <c r="A37" s="5">
        <v>34</v>
      </c>
      <c r="B37" s="6" t="s">
        <v>68</v>
      </c>
      <c r="C37" s="5">
        <v>3</v>
      </c>
      <c r="D37" s="8" t="s">
        <v>10</v>
      </c>
      <c r="E37" s="9"/>
      <c r="F37" s="5"/>
      <c r="G37" s="11"/>
    </row>
    <row r="38" ht="27" spans="1:7">
      <c r="A38" s="5">
        <v>35</v>
      </c>
      <c r="B38" s="6" t="s">
        <v>69</v>
      </c>
      <c r="C38" s="5">
        <v>3</v>
      </c>
      <c r="D38" s="8" t="s">
        <v>16</v>
      </c>
      <c r="E38" s="9"/>
      <c r="F38" s="5" t="s">
        <v>70</v>
      </c>
      <c r="G38" s="19"/>
    </row>
    <row r="39" ht="14.25" spans="1:7">
      <c r="A39" s="5">
        <v>36</v>
      </c>
      <c r="B39" s="6" t="s">
        <v>71</v>
      </c>
      <c r="C39" s="5">
        <v>10</v>
      </c>
      <c r="D39" s="8" t="s">
        <v>10</v>
      </c>
      <c r="E39" s="9"/>
      <c r="F39" s="5" t="s">
        <v>72</v>
      </c>
      <c r="G39" s="11"/>
    </row>
    <row r="40" ht="14.25" spans="1:7">
      <c r="A40" s="5">
        <v>37</v>
      </c>
      <c r="B40" s="6" t="s">
        <v>73</v>
      </c>
      <c r="C40" s="5">
        <v>10</v>
      </c>
      <c r="D40" s="8" t="s">
        <v>74</v>
      </c>
      <c r="E40" s="9"/>
      <c r="F40" s="5"/>
      <c r="G40" s="11"/>
    </row>
    <row r="41" ht="14.25" spans="1:7">
      <c r="A41" s="5">
        <v>38</v>
      </c>
      <c r="B41" s="6" t="s">
        <v>75</v>
      </c>
      <c r="C41" s="5">
        <v>5</v>
      </c>
      <c r="D41" s="8" t="s">
        <v>76</v>
      </c>
      <c r="E41" s="9"/>
      <c r="F41" s="5"/>
      <c r="G41" s="11" t="s">
        <v>77</v>
      </c>
    </row>
    <row r="42" ht="58.35" spans="1:7">
      <c r="A42" s="5">
        <v>39</v>
      </c>
      <c r="B42" s="6" t="s">
        <v>78</v>
      </c>
      <c r="C42" s="5">
        <v>50</v>
      </c>
      <c r="D42" s="8" t="s">
        <v>10</v>
      </c>
      <c r="E42" s="9"/>
      <c r="F42" s="5" t="s">
        <v>79</v>
      </c>
      <c r="G42" s="14" t="str">
        <f>_xlfn.DISPIMG("ID_998DD807DA6640B5B3B181B97E3FBE95",1)</f>
        <v>=DISPIMG("ID_998DD807DA6640B5B3B181B97E3FBE95",1)</v>
      </c>
    </row>
    <row r="43" ht="14.25" spans="1:7">
      <c r="A43" s="5">
        <v>40</v>
      </c>
      <c r="B43" s="6" t="s">
        <v>80</v>
      </c>
      <c r="C43" s="5">
        <v>300</v>
      </c>
      <c r="D43" s="8" t="s">
        <v>10</v>
      </c>
      <c r="E43" s="9"/>
      <c r="F43" s="5" t="s">
        <v>81</v>
      </c>
      <c r="G43" s="11"/>
    </row>
    <row r="44" ht="35.3" spans="1:7">
      <c r="A44" s="5">
        <v>41</v>
      </c>
      <c r="B44" s="6" t="s">
        <v>82</v>
      </c>
      <c r="C44" s="5">
        <v>200</v>
      </c>
      <c r="D44" s="8" t="s">
        <v>10</v>
      </c>
      <c r="E44" s="9"/>
      <c r="F44" s="5" t="s">
        <v>83</v>
      </c>
      <c r="G44" s="14" t="str">
        <f>_xlfn.DISPIMG("ID_A589B65982EF4177938F13B282AD1C3D",1)</f>
        <v>=DISPIMG("ID_A589B65982EF4177938F13B282AD1C3D",1)</v>
      </c>
    </row>
    <row r="45" ht="61.45" spans="1:7">
      <c r="A45" s="5">
        <v>42</v>
      </c>
      <c r="B45" s="6" t="s">
        <v>84</v>
      </c>
      <c r="C45" s="5">
        <v>100</v>
      </c>
      <c r="D45" s="8" t="s">
        <v>16</v>
      </c>
      <c r="E45" s="9"/>
      <c r="F45" s="9"/>
      <c r="G45" s="22" t="str">
        <f>_xlfn.DISPIMG("ID_0D899B849F8244788DF674367B7B38DD",1)</f>
        <v>=DISPIMG("ID_0D899B849F8244788DF674367B7B38DD",1)</v>
      </c>
    </row>
    <row r="46" ht="73.65" spans="1:7">
      <c r="A46" s="5">
        <v>43</v>
      </c>
      <c r="B46" s="6" t="s">
        <v>85</v>
      </c>
      <c r="C46" s="9">
        <v>26</v>
      </c>
      <c r="D46" s="8" t="s">
        <v>10</v>
      </c>
      <c r="E46" s="9"/>
      <c r="F46" s="9" t="s">
        <v>86</v>
      </c>
      <c r="G46" s="14" t="str">
        <f>_xlfn.DISPIMG("ID_95577962AF9D40DF84B3582173037B2D",1)</f>
        <v>=DISPIMG("ID_95577962AF9D40DF84B3582173037B2D",1)</v>
      </c>
    </row>
    <row r="47" ht="84.55" spans="1:7">
      <c r="A47" s="5">
        <v>44</v>
      </c>
      <c r="B47" s="6" t="s">
        <v>87</v>
      </c>
      <c r="C47" s="9">
        <v>50</v>
      </c>
      <c r="D47" s="8" t="s">
        <v>88</v>
      </c>
      <c r="E47" s="9"/>
      <c r="F47" s="9" t="s">
        <v>89</v>
      </c>
      <c r="G47" s="14" t="str">
        <f>_xlfn.DISPIMG("ID_472CCD0353B94E95911FBC39466EFC21",1)</f>
        <v>=DISPIMG("ID_472CCD0353B94E95911FBC39466EFC21",1)</v>
      </c>
    </row>
    <row r="48" ht="82.1" spans="1:7">
      <c r="A48" s="5">
        <v>45</v>
      </c>
      <c r="B48" s="6" t="s">
        <v>90</v>
      </c>
      <c r="C48" s="9">
        <v>50</v>
      </c>
      <c r="D48" s="8" t="s">
        <v>88</v>
      </c>
      <c r="E48" s="9"/>
      <c r="F48" s="9" t="s">
        <v>89</v>
      </c>
      <c r="G48" s="14" t="str">
        <f>_xlfn.DISPIMG("ID_E5EB3A8F571B43E186CBBBFED8F9391A",1)</f>
        <v>=DISPIMG("ID_E5EB3A8F571B43E186CBBBFED8F9391A",1)</v>
      </c>
    </row>
    <row r="49" ht="112.5" spans="1:7">
      <c r="A49" s="5">
        <v>46</v>
      </c>
      <c r="B49" s="6" t="s">
        <v>91</v>
      </c>
      <c r="C49" s="9">
        <v>50</v>
      </c>
      <c r="D49" s="8" t="s">
        <v>10</v>
      </c>
      <c r="E49" s="9"/>
      <c r="F49" s="9" t="s">
        <v>92</v>
      </c>
      <c r="G49" s="16" t="str">
        <f>_xlfn.DISPIMG("ID_8D8F083EDA7847E69C6BC02ECD9CC1D8",1)</f>
        <v>=DISPIMG("ID_8D8F083EDA7847E69C6BC02ECD9CC1D8",1)</v>
      </c>
    </row>
    <row r="50" ht="14.25" spans="1:7">
      <c r="A50" s="5">
        <v>47</v>
      </c>
      <c r="B50" s="12" t="s">
        <v>93</v>
      </c>
      <c r="C50" s="9">
        <v>10</v>
      </c>
      <c r="D50" s="8" t="s">
        <v>10</v>
      </c>
      <c r="E50" s="9"/>
      <c r="F50" s="5"/>
    </row>
    <row r="51" ht="42.75" spans="1:7">
      <c r="A51" s="5">
        <v>48</v>
      </c>
      <c r="B51" s="12" t="s">
        <v>94</v>
      </c>
      <c r="C51" s="9">
        <v>100</v>
      </c>
      <c r="D51" s="13" t="s">
        <v>10</v>
      </c>
      <c r="E51" s="9"/>
      <c r="F51" s="9" t="s">
        <v>95</v>
      </c>
      <c r="G51" s="14" t="str">
        <f>_xlfn.DISPIMG("ID_E70AFF1F172A4EFBB48D9A05681350C1",1)</f>
        <v>=DISPIMG("ID_E70AFF1F172A4EFBB48D9A05681350C1",1)</v>
      </c>
    </row>
    <row r="52" ht="74.9" spans="1:7">
      <c r="A52" s="5">
        <v>49</v>
      </c>
      <c r="B52" s="12" t="s">
        <v>96</v>
      </c>
      <c r="C52" s="9">
        <v>10</v>
      </c>
      <c r="D52" s="13" t="s">
        <v>10</v>
      </c>
      <c r="E52" s="9"/>
      <c r="F52" s="9" t="s">
        <v>97</v>
      </c>
      <c r="G52" s="23" t="str">
        <f>_xlfn.DISPIMG("ID_0C2895C85EC14FA39D4D57B39AF63B90",1)</f>
        <v>=DISPIMG("ID_0C2895C85EC14FA39D4D57B39AF63B90",1)</v>
      </c>
    </row>
    <row r="53" ht="42.75" spans="1:7">
      <c r="A53" s="5">
        <v>50</v>
      </c>
      <c r="B53" s="12" t="s">
        <v>98</v>
      </c>
      <c r="C53" s="9">
        <v>10</v>
      </c>
      <c r="D53" s="13" t="s">
        <v>10</v>
      </c>
      <c r="E53" s="9"/>
      <c r="F53" s="9" t="s">
        <v>99</v>
      </c>
      <c r="G53" s="14" t="str">
        <f>_xlfn.DISPIMG("ID_9100A6798AC544868A7B948007F8683C",1)</f>
        <v>=DISPIMG("ID_9100A6798AC544868A7B948007F8683C",1)</v>
      </c>
    </row>
    <row r="54" ht="42.75" spans="1:7">
      <c r="A54" s="5">
        <v>51</v>
      </c>
      <c r="B54" s="12" t="s">
        <v>100</v>
      </c>
      <c r="C54" s="9">
        <v>5</v>
      </c>
      <c r="D54" s="13" t="s">
        <v>10</v>
      </c>
      <c r="E54" s="9"/>
      <c r="F54" s="9" t="s">
        <v>101</v>
      </c>
      <c r="G54" s="14" t="str">
        <f>_xlfn.DISPIMG("ID_C1833DCEE8E8465EB1F8890A87A68C6F",1)</f>
        <v>=DISPIMG("ID_C1833DCEE8E8465EB1F8890A87A68C6F",1)</v>
      </c>
    </row>
    <row r="55" ht="14.25" spans="1:7">
      <c r="A55" s="5">
        <v>52</v>
      </c>
      <c r="B55" s="6" t="s">
        <v>102</v>
      </c>
      <c r="C55" s="5">
        <v>100</v>
      </c>
      <c r="D55" s="8" t="s">
        <v>66</v>
      </c>
      <c r="E55" s="9"/>
      <c r="F55" s="5" t="s">
        <v>103</v>
      </c>
      <c r="G55" s="24" t="str">
        <f>_xlfn.DISPIMG("ID_85E7A7EE8CC54F4DA57716A13BB86634",1)</f>
        <v>=DISPIMG("ID_85E7A7EE8CC54F4DA57716A13BB86634",1)</v>
      </c>
    </row>
    <row r="56" ht="14.25" spans="1:7">
      <c r="A56" s="5">
        <v>53</v>
      </c>
      <c r="B56" s="6" t="s">
        <v>104</v>
      </c>
      <c r="C56" s="5">
        <v>200</v>
      </c>
      <c r="D56" s="8" t="s">
        <v>66</v>
      </c>
      <c r="E56" s="9"/>
      <c r="F56" s="4"/>
      <c r="G56" s="25"/>
    </row>
    <row r="57" ht="14.25" spans="1:7">
      <c r="A57" s="5">
        <v>54</v>
      </c>
      <c r="B57" s="6" t="s">
        <v>105</v>
      </c>
      <c r="C57" s="5">
        <v>100</v>
      </c>
      <c r="D57" s="8" t="s">
        <v>66</v>
      </c>
      <c r="E57" s="9"/>
      <c r="F57" s="4"/>
      <c r="G57" s="26"/>
    </row>
    <row r="58" ht="28.5" spans="1:7">
      <c r="A58" s="5">
        <v>55</v>
      </c>
      <c r="B58" s="12" t="s">
        <v>106</v>
      </c>
      <c r="C58" s="9">
        <v>50</v>
      </c>
      <c r="D58" s="13" t="s">
        <v>16</v>
      </c>
      <c r="E58" s="9"/>
      <c r="F58" s="20" t="s">
        <v>107</v>
      </c>
      <c r="G58" s="19"/>
    </row>
    <row r="59" ht="175.3" spans="1:7">
      <c r="A59" s="5">
        <v>56</v>
      </c>
      <c r="B59" s="12" t="s">
        <v>108</v>
      </c>
      <c r="C59" s="9">
        <v>100</v>
      </c>
      <c r="D59" s="13" t="s">
        <v>10</v>
      </c>
      <c r="E59" s="9"/>
      <c r="F59" s="9"/>
      <c r="G59" s="14" t="str">
        <f>_xlfn.DISPIMG("ID_ECE39C8C9AEF445CA940BAD015C79095",1)</f>
        <v>=DISPIMG("ID_ECE39C8C9AEF445CA940BAD015C79095",1)</v>
      </c>
    </row>
    <row r="60" ht="14.25" spans="1:7">
      <c r="A60" s="5">
        <v>57</v>
      </c>
      <c r="B60" s="12" t="s">
        <v>109</v>
      </c>
      <c r="C60" s="9">
        <v>30</v>
      </c>
      <c r="D60" s="13" t="s">
        <v>10</v>
      </c>
      <c r="E60" s="9"/>
      <c r="F60" s="9"/>
      <c r="G60" s="19" t="s">
        <v>110</v>
      </c>
    </row>
    <row r="61" ht="14.25" spans="1:7">
      <c r="A61" s="5">
        <v>58</v>
      </c>
      <c r="B61" s="12" t="s">
        <v>111</v>
      </c>
      <c r="C61" s="9">
        <v>50</v>
      </c>
      <c r="D61" s="13" t="s">
        <v>10</v>
      </c>
      <c r="E61" s="9"/>
      <c r="F61" s="9"/>
      <c r="G61" s="19" t="s">
        <v>18</v>
      </c>
    </row>
    <row r="62" ht="14.25" spans="1:7">
      <c r="A62" s="5">
        <v>59</v>
      </c>
      <c r="B62" s="12" t="s">
        <v>112</v>
      </c>
      <c r="C62" s="9">
        <v>30</v>
      </c>
      <c r="D62" s="13" t="s">
        <v>10</v>
      </c>
      <c r="E62" s="9"/>
      <c r="F62" s="9"/>
      <c r="G62" s="19" t="s">
        <v>113</v>
      </c>
    </row>
    <row r="63" ht="85.05" spans="1:7">
      <c r="A63" s="5">
        <v>60</v>
      </c>
      <c r="B63" s="12" t="s">
        <v>114</v>
      </c>
      <c r="C63" s="9">
        <v>50</v>
      </c>
      <c r="D63" s="13" t="s">
        <v>10</v>
      </c>
      <c r="E63" s="9"/>
      <c r="F63" s="9"/>
      <c r="G63" s="14" t="str">
        <f>_xlfn.DISPIMG("ID_77EB017CB0E649D38AB03D64F9E104A1",1)</f>
        <v>=DISPIMG("ID_77EB017CB0E649D38AB03D64F9E104A1",1)</v>
      </c>
    </row>
    <row r="64" ht="58.45" spans="1:7">
      <c r="A64" s="5">
        <v>61</v>
      </c>
      <c r="B64" s="12" t="s">
        <v>115</v>
      </c>
      <c r="C64" s="9">
        <v>100</v>
      </c>
      <c r="D64" s="13" t="s">
        <v>10</v>
      </c>
      <c r="E64" s="9"/>
      <c r="F64" s="5"/>
      <c r="G64" s="14" t="str">
        <f>_xlfn.DISPIMG("ID_35CED21736DF415E94C3081B8D13A794",1)</f>
        <v>=DISPIMG("ID_35CED21736DF415E94C3081B8D13A794",1)</v>
      </c>
    </row>
    <row r="65" ht="84.75" spans="1:7">
      <c r="A65" s="5">
        <v>62</v>
      </c>
      <c r="B65" s="12" t="s">
        <v>116</v>
      </c>
      <c r="C65" s="9">
        <v>50</v>
      </c>
      <c r="D65" s="13" t="s">
        <v>30</v>
      </c>
      <c r="E65" s="9"/>
      <c r="F65" s="5"/>
      <c r="G65" s="14" t="str">
        <f>_xlfn.DISPIMG("ID_CCD114D23BCB47EA88552C29C23FFC5C",1)</f>
        <v>=DISPIMG("ID_CCD114D23BCB47EA88552C29C23FFC5C",1)</v>
      </c>
    </row>
    <row r="66" ht="14.25" spans="1:7">
      <c r="A66" s="5">
        <v>63</v>
      </c>
      <c r="B66" s="6" t="s">
        <v>117</v>
      </c>
      <c r="C66" s="5">
        <v>100</v>
      </c>
      <c r="D66" s="8" t="s">
        <v>16</v>
      </c>
      <c r="E66" s="9"/>
      <c r="F66" s="5" t="s">
        <v>118</v>
      </c>
      <c r="G66" s="11"/>
    </row>
    <row r="67" ht="14.25" spans="1:7">
      <c r="A67" s="5">
        <v>64</v>
      </c>
      <c r="B67" s="6" t="s">
        <v>117</v>
      </c>
      <c r="C67" s="5">
        <v>100</v>
      </c>
      <c r="D67" s="8" t="s">
        <v>16</v>
      </c>
      <c r="E67" s="9"/>
      <c r="F67" s="5" t="s">
        <v>119</v>
      </c>
      <c r="G67" s="11"/>
    </row>
    <row r="68" ht="14.25" spans="1:7">
      <c r="A68" s="5">
        <v>65</v>
      </c>
      <c r="B68" s="6" t="s">
        <v>120</v>
      </c>
      <c r="C68" s="5">
        <v>10</v>
      </c>
      <c r="D68" s="8" t="s">
        <v>61</v>
      </c>
      <c r="E68" s="9"/>
      <c r="F68" s="5"/>
      <c r="G68" s="11"/>
    </row>
    <row r="69" ht="14.25" spans="1:7">
      <c r="A69" s="5">
        <v>66</v>
      </c>
      <c r="B69" s="6" t="s">
        <v>121</v>
      </c>
      <c r="C69" s="5">
        <v>100</v>
      </c>
      <c r="D69" s="8" t="s">
        <v>30</v>
      </c>
      <c r="E69" s="9"/>
      <c r="F69" s="5"/>
      <c r="G69" s="11"/>
    </row>
    <row r="70" ht="14.25" spans="1:7">
      <c r="A70" s="5">
        <v>67</v>
      </c>
      <c r="B70" s="6" t="s">
        <v>122</v>
      </c>
      <c r="C70" s="5">
        <v>100</v>
      </c>
      <c r="D70" s="8" t="s">
        <v>16</v>
      </c>
      <c r="E70" s="9"/>
      <c r="F70" s="5"/>
      <c r="G70" s="11"/>
    </row>
    <row r="71" ht="14.25" spans="1:7">
      <c r="A71" s="5">
        <v>68</v>
      </c>
      <c r="B71" s="6" t="s">
        <v>123</v>
      </c>
      <c r="C71" s="5">
        <v>50</v>
      </c>
      <c r="D71" s="8" t="s">
        <v>10</v>
      </c>
      <c r="E71" s="9"/>
      <c r="F71" s="5"/>
      <c r="G71" s="11"/>
    </row>
    <row r="72" ht="14.25" spans="1:7">
      <c r="A72" s="5">
        <v>69</v>
      </c>
      <c r="B72" s="6" t="s">
        <v>124</v>
      </c>
      <c r="C72" s="5">
        <v>100</v>
      </c>
      <c r="D72" s="8" t="s">
        <v>10</v>
      </c>
      <c r="E72" s="9"/>
      <c r="F72" s="5"/>
      <c r="G72" s="11"/>
    </row>
    <row r="73" ht="14.25" spans="1:7">
      <c r="A73" s="5">
        <v>70</v>
      </c>
      <c r="B73" s="12" t="s">
        <v>125</v>
      </c>
      <c r="C73" s="9">
        <v>50</v>
      </c>
      <c r="D73" s="27" t="s">
        <v>10</v>
      </c>
      <c r="E73" s="9"/>
      <c r="F73" s="5"/>
      <c r="G73" s="11"/>
    </row>
    <row r="74" ht="14.25" spans="1:7">
      <c r="A74" s="5">
        <v>71</v>
      </c>
      <c r="B74" s="6" t="s">
        <v>126</v>
      </c>
      <c r="C74" s="9">
        <v>50</v>
      </c>
      <c r="D74" s="8" t="s">
        <v>10</v>
      </c>
      <c r="E74" s="9"/>
      <c r="F74" s="5"/>
      <c r="G74" s="11"/>
    </row>
    <row r="75" ht="14.25" spans="1:7">
      <c r="A75" s="5">
        <v>72</v>
      </c>
      <c r="B75" s="6" t="s">
        <v>127</v>
      </c>
      <c r="C75" s="9">
        <v>100</v>
      </c>
      <c r="D75" s="8" t="s">
        <v>10</v>
      </c>
      <c r="E75" s="9"/>
      <c r="F75" s="5"/>
      <c r="G75" s="11"/>
    </row>
    <row r="76" ht="14.25" spans="1:7">
      <c r="A76" s="5">
        <v>73</v>
      </c>
      <c r="B76" s="6" t="s">
        <v>128</v>
      </c>
      <c r="C76" s="5">
        <v>100</v>
      </c>
      <c r="D76" s="8" t="s">
        <v>10</v>
      </c>
      <c r="E76" s="9"/>
      <c r="F76" s="5"/>
      <c r="G76" s="11"/>
    </row>
    <row r="77" ht="14.25" spans="1:7">
      <c r="A77" s="5">
        <v>74</v>
      </c>
      <c r="B77" s="6" t="s">
        <v>129</v>
      </c>
      <c r="C77" s="5">
        <v>100</v>
      </c>
      <c r="D77" s="8" t="s">
        <v>10</v>
      </c>
      <c r="E77" s="9"/>
      <c r="F77" s="5"/>
      <c r="G77" s="11"/>
    </row>
    <row r="78" ht="14.25" spans="1:7">
      <c r="A78" s="5">
        <v>75</v>
      </c>
      <c r="B78" s="6" t="s">
        <v>130</v>
      </c>
      <c r="C78" s="5">
        <v>100</v>
      </c>
      <c r="D78" s="8" t="s">
        <v>10</v>
      </c>
      <c r="E78" s="9"/>
      <c r="F78" s="5"/>
      <c r="G78" s="11"/>
    </row>
    <row r="79" ht="14.25" spans="1:7">
      <c r="A79" s="5">
        <v>76</v>
      </c>
      <c r="B79" s="6" t="s">
        <v>131</v>
      </c>
      <c r="C79" s="5">
        <v>50</v>
      </c>
      <c r="D79" s="8" t="s">
        <v>10</v>
      </c>
      <c r="E79" s="9"/>
      <c r="F79" s="5"/>
      <c r="G79" s="11"/>
    </row>
    <row r="80" ht="14.25" spans="1:7">
      <c r="A80" s="5">
        <v>77</v>
      </c>
      <c r="B80" s="12" t="s">
        <v>132</v>
      </c>
      <c r="C80" s="9">
        <v>10</v>
      </c>
      <c r="D80" s="13" t="s">
        <v>61</v>
      </c>
      <c r="E80" s="9"/>
      <c r="F80" s="9" t="s">
        <v>133</v>
      </c>
      <c r="G80" s="19"/>
    </row>
    <row r="81" ht="14.25" spans="1:8">
      <c r="A81" s="5">
        <v>78</v>
      </c>
      <c r="B81" s="12" t="s">
        <v>134</v>
      </c>
      <c r="C81" s="9">
        <v>20</v>
      </c>
      <c r="D81" s="13" t="s">
        <v>61</v>
      </c>
      <c r="E81" s="9"/>
      <c r="F81" s="9" t="s">
        <v>135</v>
      </c>
      <c r="G81" s="19" t="s">
        <v>136</v>
      </c>
    </row>
    <row r="82" ht="14.25" spans="1:8">
      <c r="A82" s="5">
        <v>79</v>
      </c>
      <c r="B82" s="12" t="s">
        <v>137</v>
      </c>
      <c r="C82" s="9">
        <v>20</v>
      </c>
      <c r="D82" s="13" t="s">
        <v>64</v>
      </c>
      <c r="E82" s="9"/>
      <c r="F82" s="9"/>
      <c r="G82" s="19"/>
    </row>
    <row r="83" ht="86.3" spans="1:8">
      <c r="A83" s="5">
        <v>80</v>
      </c>
      <c r="B83" s="12" t="s">
        <v>138</v>
      </c>
      <c r="C83" s="9">
        <v>20</v>
      </c>
      <c r="D83" s="13" t="s">
        <v>42</v>
      </c>
      <c r="E83" s="9"/>
      <c r="F83" s="9"/>
      <c r="G83" s="14" t="str">
        <f>_xlfn.DISPIMG("ID_1D2DDB33CB4D4350826B647EC82A89A1",1)</f>
        <v>=DISPIMG("ID_1D2DDB33CB4D4350826B647EC82A89A1",1)</v>
      </c>
    </row>
    <row r="84" ht="63.85" spans="1:8">
      <c r="A84" s="5">
        <v>81</v>
      </c>
      <c r="B84" s="12" t="s">
        <v>139</v>
      </c>
      <c r="C84" s="9">
        <v>20</v>
      </c>
      <c r="D84" s="13" t="s">
        <v>10</v>
      </c>
      <c r="E84" s="9"/>
      <c r="F84" s="9"/>
      <c r="G84" s="14" t="str">
        <f>_xlfn.DISPIMG("ID_5A505B0A72DD46F7883F784F28F14521",1)</f>
        <v>=DISPIMG("ID_5A505B0A72DD46F7883F784F28F14521",1)</v>
      </c>
    </row>
    <row r="85" ht="87" spans="1:8">
      <c r="A85" s="5">
        <v>82</v>
      </c>
      <c r="B85" s="12" t="s">
        <v>140</v>
      </c>
      <c r="C85" s="9">
        <v>20</v>
      </c>
      <c r="D85" s="13" t="s">
        <v>10</v>
      </c>
      <c r="E85" s="9"/>
      <c r="F85" s="9"/>
      <c r="G85" s="14" t="str">
        <f>_xlfn.DISPIMG("ID_C789D19E140C4E66BA35F71DDA8A00F2",1)</f>
        <v>=DISPIMG("ID_C789D19E140C4E66BA35F71DDA8A00F2",1)</v>
      </c>
    </row>
    <row r="86" ht="22.5" spans="1:8">
      <c r="A86" s="5">
        <v>83</v>
      </c>
      <c r="B86" s="12" t="s">
        <v>141</v>
      </c>
      <c r="C86" s="9">
        <v>10</v>
      </c>
      <c r="D86" s="13" t="s">
        <v>64</v>
      </c>
      <c r="E86" s="9"/>
      <c r="F86" s="9"/>
      <c r="G86" s="14"/>
    </row>
    <row r="87" ht="70.35" spans="1:8">
      <c r="A87" s="5">
        <v>84</v>
      </c>
      <c r="B87" s="12" t="s">
        <v>142</v>
      </c>
      <c r="C87" s="9">
        <v>50</v>
      </c>
      <c r="D87" s="13" t="s">
        <v>10</v>
      </c>
      <c r="E87" s="9"/>
      <c r="F87" s="9"/>
      <c r="G87" s="14" t="str">
        <f>_xlfn.DISPIMG("ID_213552F2D3924FFAA980C854532F5C38",1)</f>
        <v>=DISPIMG("ID_213552F2D3924FFAA980C854532F5C38",1)</v>
      </c>
    </row>
    <row r="88" ht="22.5" spans="1:8">
      <c r="A88" s="9">
        <v>85</v>
      </c>
      <c r="B88" s="12" t="s">
        <v>143</v>
      </c>
      <c r="C88" s="9">
        <v>200</v>
      </c>
      <c r="D88" s="9" t="s">
        <v>10</v>
      </c>
      <c r="E88" s="9"/>
      <c r="F88" s="28"/>
      <c r="G88" s="14"/>
    </row>
    <row r="89" ht="14.25" spans="1:8">
      <c r="A89" s="9">
        <v>86</v>
      </c>
      <c r="B89" s="12" t="s">
        <v>144</v>
      </c>
      <c r="C89" s="9">
        <v>20</v>
      </c>
      <c r="D89" s="9" t="s">
        <v>145</v>
      </c>
      <c r="E89" s="9"/>
      <c r="F89" s="28"/>
      <c r="G89" s="29"/>
    </row>
    <row r="90" ht="14.25" spans="1:8">
      <c r="A90" s="9">
        <v>87</v>
      </c>
      <c r="B90" s="12" t="s">
        <v>146</v>
      </c>
      <c r="C90" s="9">
        <v>30</v>
      </c>
      <c r="D90" s="9" t="s">
        <v>10</v>
      </c>
      <c r="E90" s="9"/>
      <c r="F90" s="28"/>
      <c r="G90" s="29"/>
    </row>
    <row r="91" ht="14.25" spans="1:8">
      <c r="A91" s="9">
        <v>88</v>
      </c>
      <c r="B91" s="12" t="s">
        <v>147</v>
      </c>
      <c r="C91" s="9">
        <v>20</v>
      </c>
      <c r="D91" s="9" t="s">
        <v>10</v>
      </c>
      <c r="E91" s="9"/>
      <c r="F91" s="28"/>
      <c r="G91" s="29"/>
    </row>
    <row r="92" spans="1:8">
      <c r="H92" s="30"/>
    </row>
  </sheetData>
  <mergeCells count="3">
    <mergeCell ref="A2:G2"/>
    <mergeCell ref="F55:F57"/>
    <mergeCell ref="G55:G57"/>
  </mergeCells>
  <pageMargins left="0.75" right="0.75" top="1" bottom="1" header="0.5" footer="0.5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怿</cp:lastModifiedBy>
  <dcterms:created xsi:type="dcterms:W3CDTF">2025-11-18T02:49:00Z</dcterms:created>
  <dcterms:modified xsi:type="dcterms:W3CDTF">2025-12-01T06:23:40Z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C406637BF5E141A9A43F0AD11AAFC944_13</vt:lpwstr>
  </property>
  <property fmtid="{D5CDD505-2E9C-101B-9397-08002B2CF9AE}" pid="3" name="KSOProductBuildVer">
    <vt:lpwstr>2052-12.1.0.23542</vt:lpwstr>
  </property>
</Properties>
</file>